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<sst xmlns="http://schemas.openxmlformats.org/spreadsheetml/2006/main" count="36">
  <si>
    <t>公開類</t>
  </si>
  <si>
    <t>年　報</t>
  </si>
  <si>
    <t>臺中市政府客家事務委員會經費統計</t>
  </si>
  <si>
    <t>中華民國114年底</t>
  </si>
  <si>
    <t>工 作 計 畫</t>
  </si>
  <si>
    <t>總        計</t>
  </si>
  <si>
    <t xml:space="preserve">　一般行政－行政管理</t>
  </si>
  <si>
    <t>客家政策研究發展－研究發展業務</t>
  </si>
  <si>
    <t>客家語言文化推廣－文教推廣業務</t>
  </si>
  <si>
    <t>第一預備金－第一預備金</t>
  </si>
  <si>
    <t>一般建築及設備－一般建築及設備</t>
  </si>
  <si>
    <t>公務人員退休及撫卹給付－公務人員退休及撫卹給付</t>
  </si>
  <si>
    <t>公務人員各項補助及慰問金－公務人員各項補助及慰問金</t>
  </si>
  <si>
    <t>填表</t>
  </si>
  <si>
    <t>資料來源：本會會計員依據單位決算報告編製。</t>
  </si>
  <si>
    <t>編製說明：本表編製1份，並依統計法規定永久保存，資料透過網際網路上傳至「臺中市公務統計行政管理系統」。</t>
  </si>
  <si>
    <t>年度結束日起二個月內填報</t>
  </si>
  <si>
    <t>預算數</t>
  </si>
  <si>
    <t>審核</t>
  </si>
  <si>
    <t>經費支用</t>
  </si>
  <si>
    <t>執行數</t>
  </si>
  <si>
    <t>占預算數百分比%</t>
  </si>
  <si>
    <t>業務主管人員</t>
  </si>
  <si>
    <t>主辦統計人員</t>
  </si>
  <si>
    <t>經費餘額</t>
  </si>
  <si>
    <t>金額</t>
  </si>
  <si>
    <t>編製機關</t>
  </si>
  <si>
    <t>表　　號</t>
  </si>
  <si>
    <t>臺中市政府客家事務委員會</t>
  </si>
  <si>
    <t>30990-00-01-2</t>
  </si>
  <si>
    <t>單位：新臺幣元</t>
  </si>
  <si>
    <t>以前年度保留數</t>
  </si>
  <si>
    <t>機關首長</t>
  </si>
  <si>
    <t>累計實現數</t>
  </si>
  <si>
    <t>占以前年度保留數百分比%</t>
  </si>
  <si>
    <t>編製日期：中華民國115年2月24日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</si>
</sst>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_-* #,##0.00_-;\-* #,##0.00_-;_-* &quot;-&quot;_-;_-@_-" numFmtId="198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雅真中楷"/>
    </font>
    <font>
      <b val="true"/>
      <i val="false"/>
      <u val="none"/>
      <sz val="18"/>
      <color rgb="FF000000"/>
      <name val="雅真中楷"/>
    </font>
    <font>
      <b val="false"/>
      <i val="false"/>
      <u val="none"/>
      <sz val="10"/>
      <color rgb="FF000000"/>
      <name val="雅真中楷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wrapText="true"/>
    </xf>
    <xf numFmtId="0" fontId="2" borderId="0" xfId="0" applyFont="true">
      <alignment horizontal="center" wrapText="true"/>
    </xf>
    <xf numFmtId="0" fontId="1" borderId="0" xfId="0" applyFont="true">
      <alignment horizontal="center" wrapText="true"/>
    </xf>
    <xf numFmtId="0" fontId="1" borderId="3" xfId="0" applyFont="true" applyBorder="true"/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3" borderId="2" xfId="0" applyFont="true" applyBorder="true">
      <alignment horizontal="left"/>
    </xf>
    <xf numFmtId="0" fontId="3" borderId="0" xfId="0" applyFont="true"/>
    <xf numFmtId="0" fontId="3" borderId="0" xfId="0" applyFont="true">
      <alignment horizontal="justify" wrapText="true"/>
    </xf>
    <xf numFmtId="0" fontId="1" borderId="0" xfId="0" applyFont="true">
      <alignment wrapText="true"/>
    </xf>
    <xf numFmtId="0" fontId="1" borderId="0" xfId="0" applyFont="true"/>
    <xf numFmtId="0" fontId="1" borderId="3" xfId="0" applyFont="true" applyBorder="true">
      <alignment horizontal="right" wrapText="true"/>
    </xf>
    <xf numFmtId="0" fontId="3" borderId="2" xfId="0" applyFont="true" applyBorder="true"/>
    <xf numFmtId="0" fontId="1" borderId="6" xfId="0" applyFont="true" applyBorder="true">
      <alignment horizontal="center" vertical="center" wrapText="true"/>
    </xf>
    <xf numFmtId="0" fontId="1" borderId="7" xfId="0" applyFont="true" applyBorder="true">
      <alignment horizontal="left" vertical="center" wrapText="true"/>
    </xf>
    <xf numFmtId="0" fontId="1" borderId="5" xfId="0" applyFont="true" applyBorder="true">
      <alignment horizontal="center" vertical="center"/>
    </xf>
    <xf numFmtId="0" fontId="3" borderId="2" xfId="0" applyFont="true" applyBorder="true">
      <alignment horizontal="right" vertical="top"/>
    </xf>
    <xf numFmtId="0" fontId="1" borderId="1" xfId="0" applyFont="true" applyBorder="true">
      <alignment horizontal="center" vertical="center"/>
    </xf>
    <xf numFmtId="197" fontId="1" borderId="1" xfId="0" applyNumberFormat="true" applyFont="true" applyBorder="true">
      <alignment horizontal="center" vertical="center"/>
    </xf>
    <xf numFmtId="0" fontId="3" borderId="2" xfId="0" applyFont="true" applyBorder="true">
      <alignment horizontal="center"/>
    </xf>
    <xf numFmtId="0" fontId="1" borderId="0" xfId="0" applyFont="true">
      <alignment horizontal="justify" wrapText="true"/>
    </xf>
    <xf numFmtId="0" fontId="1" borderId="3" xfId="0" applyFont="true" applyBorder="true">
      <alignment horizontal="center"/>
    </xf>
    <xf numFmtId="0" fontId="1" borderId="2" xfId="0" applyFont="true" applyBorder="true"/>
    <xf numFmtId="0" fontId="1" borderId="8" xfId="0" applyFont="true" applyBorder="true">
      <alignment horizontal="center" vertical="center" wrapText="true"/>
    </xf>
    <xf numFmtId="198" fontId="1" borderId="1" xfId="0" applyNumberFormat="true" applyFont="true" applyBorder="true">
      <alignment horizontal="center" vertical="center"/>
    </xf>
    <xf numFmtId="0" fontId="3" borderId="9" xfId="0" applyFont="true" applyBorder="true">
      <alignment horizontal="right" vertical="center"/>
    </xf>
    <xf numFmtId="0" fontId="1" borderId="10" xfId="0" applyFont="true" applyBorder="true">
      <alignment horizontal="center" vertical="center"/>
    </xf>
    <xf numFmtId="0" fontId="1" borderId="1" xfId="0" applyFont="true" applyBorder="true">
      <alignment horizontal="center" wrapText="true"/>
    </xf>
    <xf numFmtId="0" fontId="4" borderId="1" xfId="0" applyFont="true" applyBorder="true">
      <alignment horizontal="center" vertical="center" wrapText="true"/>
    </xf>
    <xf numFmtId="0" fontId="3" borderId="3" xfId="0" applyFont="true" applyBorder="true">
      <alignment horizontal="right"/>
    </xf>
    <xf numFmtId="0" fontId="1" borderId="11" xfId="0" applyFont="true" applyBorder="true">
      <alignment horizontal="center" vertical="center" wrapText="true"/>
    </xf>
    <xf numFmtId="198" fontId="1" borderId="11" xfId="0" applyNumberFormat="true" applyFont="true" applyBorder="true">
      <alignment horizontal="center" vertical="center"/>
    </xf>
    <xf numFmtId="0" fontId="3" borderId="2" xfId="0" applyFont="true" applyBorder="true">
      <alignment horizontal="right" vertical="center"/>
    </xf>
    <xf numFmtId="0" fontId="3" borderId="0" xfId="0" applyFont="true">
      <alignment horizontal="right"/>
    </xf>
    <xf numFmtId="0" fontId="1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1"/>
  <sheetViews>
    <sheetView zoomScale="100" topLeftCell="A1" workbookViewId="0" showGridLines="true" showRowColHeaders="true" view="normal">
      <selection activeCell="K19" sqref="K19:K19"/>
    </sheetView>
  </sheetViews>
  <sheetFormatPr customHeight="false" defaultColWidth="9.28125" defaultRowHeight="15"/>
  <cols>
    <col min="3" max="3" bestFit="false" customWidth="true" width="11.2109375" hidden="false" outlineLevel="0"/>
    <col min="4" max="4" bestFit="false" customWidth="true" width="16.2109375" hidden="false" outlineLevel="0"/>
    <col min="5" max="5" bestFit="false" customWidth="true" width="17.2109375" hidden="false" outlineLevel="0"/>
    <col min="6" max="6" bestFit="false" customWidth="true" width="12.2109375" hidden="false" outlineLevel="0"/>
    <col min="7" max="7" bestFit="false" customWidth="true" width="14.2109375" hidden="false" outlineLevel="0"/>
    <col min="8" max="8" bestFit="false" customWidth="true" width="12.2109375" hidden="false" outlineLevel="0"/>
    <col min="9" max="9" bestFit="false" customWidth="true" width="15.4921875" hidden="false" outlineLevel="0"/>
    <col min="10" max="10" bestFit="false" customWidth="true" width="13.2109375" hidden="false" outlineLevel="0"/>
    <col min="11" max="11" bestFit="false" customWidth="true" width="15.2109375" hidden="false" outlineLevel="0"/>
    <col min="12" max="13" bestFit="false" customWidth="true" width="5.2109375" hidden="false" outlineLevel="0"/>
  </cols>
  <sheetData>
    <row r="1" ht="19.35" customHeight="true">
      <c r="A1" s="1" t="s">
        <v>0</v>
      </c>
      <c r="B1" s="1"/>
      <c r="C1" s="16"/>
      <c r="D1" s="13"/>
      <c r="E1" s="23"/>
      <c r="F1" s="23"/>
      <c r="G1" s="28"/>
      <c r="H1" s="30" t="s">
        <v>26</v>
      </c>
      <c r="I1" s="30" t="s">
        <v>28</v>
      </c>
      <c r="J1" s="30"/>
      <c r="K1" s="30"/>
      <c r="L1" s="37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8.15" customHeight="true">
      <c r="A2" s="1" t="s">
        <v>1</v>
      </c>
      <c r="B2" s="1"/>
      <c r="C2" s="17" t="s">
        <v>16</v>
      </c>
      <c r="D2" s="17"/>
      <c r="E2" s="17"/>
      <c r="F2" s="26"/>
      <c r="G2" s="29"/>
      <c r="H2" s="1" t="s">
        <v>27</v>
      </c>
      <c r="I2" s="31" t="s">
        <v>29</v>
      </c>
      <c r="J2" s="31"/>
      <c r="K2" s="31"/>
      <c r="L2" s="37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.7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.4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3.6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0.25" customHeight="true">
      <c r="A6" s="5"/>
      <c r="B6" s="14"/>
      <c r="C6" s="14"/>
      <c r="D6" s="14"/>
      <c r="E6" s="24"/>
      <c r="F6" s="24"/>
      <c r="G6" s="14"/>
      <c r="H6" s="14"/>
      <c r="I6" s="32" t="s">
        <v>30</v>
      </c>
      <c r="J6" s="32"/>
      <c r="K6" s="32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4.6" customHeight="true">
      <c r="A7" s="6" t="s">
        <v>4</v>
      </c>
      <c r="B7" s="6"/>
      <c r="C7" s="18"/>
      <c r="D7" s="20" t="s">
        <v>17</v>
      </c>
      <c r="E7" s="20" t="s">
        <v>19</v>
      </c>
      <c r="F7" s="20"/>
      <c r="G7" s="20" t="s">
        <v>24</v>
      </c>
      <c r="H7" s="20"/>
      <c r="I7" s="20" t="s">
        <v>31</v>
      </c>
      <c r="J7" s="20"/>
      <c r="K7" s="20"/>
      <c r="L7" s="37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58.15" customHeight="true">
      <c r="A8" s="6"/>
      <c r="B8" s="6"/>
      <c r="C8" s="18"/>
      <c r="D8" s="20"/>
      <c r="E8" s="20" t="s">
        <v>20</v>
      </c>
      <c r="F8" s="1" t="s">
        <v>21</v>
      </c>
      <c r="G8" s="20" t="s">
        <v>25</v>
      </c>
      <c r="H8" s="1" t="s">
        <v>21</v>
      </c>
      <c r="I8" s="1" t="s">
        <v>31</v>
      </c>
      <c r="J8" s="1" t="s">
        <v>33</v>
      </c>
      <c r="K8" s="33" t="s">
        <v>34</v>
      </c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47.1" customHeight="true">
      <c r="A9" s="7" t="s">
        <v>5</v>
      </c>
      <c r="B9" s="7"/>
      <c r="C9" s="8"/>
      <c r="D9" s="21" t="n">
        <f>D10+D11+D12+D13+D14+D15+D16</f>
        <v>109494860</v>
      </c>
      <c r="E9" s="21" t="n">
        <f>E10+E11+E12+E13+E14+E15+E16</f>
        <v>103321442</v>
      </c>
      <c r="F9" s="27" t="n">
        <f>IF(D9&gt;0, E9/D9*100, "--")</f>
        <v>94.3619106869491</v>
      </c>
      <c r="G9" s="21" t="n">
        <f>D9-E9</f>
        <v>6173418</v>
      </c>
      <c r="H9" s="27" t="n">
        <f>IF(D9&gt;0, G9/D9*100, "--")</f>
        <v>5.63808931305086</v>
      </c>
      <c r="I9" s="21" t="n">
        <f>I10+I11+I12+I13+I14+I15+I16</f>
        <v>13778335</v>
      </c>
      <c r="J9" s="21" t="n">
        <f>J10+J11+J12+J13+J14+J15+J16</f>
        <v>6676352</v>
      </c>
      <c r="K9" s="34" t="n">
        <f>IF(I9&gt;0, J9/I9*100, "--")</f>
        <v>48.455433838704</v>
      </c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47.1" customHeight="true">
      <c r="A10" s="8" t="s">
        <v>6</v>
      </c>
      <c r="B10" s="1"/>
      <c r="C10" s="1"/>
      <c r="D10" s="21" t="n">
        <v>50487000</v>
      </c>
      <c r="E10" s="21" t="n">
        <v>47780495</v>
      </c>
      <c r="F10" s="27" t="n">
        <f>IF(D10&gt;0, E10/D10*100, "--")</f>
        <v>94.6392041515638</v>
      </c>
      <c r="G10" s="21" t="n">
        <f>D10-E10</f>
        <v>2706505</v>
      </c>
      <c r="H10" s="27" t="n">
        <f>IF(D10&gt;0, G10/D10*100, "--")</f>
        <v>5.36079584843623</v>
      </c>
      <c r="I10" s="21" t="n">
        <v>0</v>
      </c>
      <c r="J10" s="21" t="n">
        <v>0</v>
      </c>
      <c r="K10" s="34" t="str">
        <f>IF(I10&gt;0, J10/I10*100, "--")</f>
        <v>--</v>
      </c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47.1" customHeight="true">
      <c r="A11" s="8" t="s">
        <v>7</v>
      </c>
      <c r="B11" s="1"/>
      <c r="C11" s="1"/>
      <c r="D11" s="21" t="n">
        <v>24571000</v>
      </c>
      <c r="E11" s="21" t="n">
        <v>23664677</v>
      </c>
      <c r="F11" s="27" t="n">
        <f>IF(D11&gt;0, E11/D11*100, "--")</f>
        <v>96.3114118269505</v>
      </c>
      <c r="G11" s="21" t="n">
        <f>D11-E11</f>
        <v>906323</v>
      </c>
      <c r="H11" s="27" t="n">
        <f>IF(D11&gt;0, G11/D11*100, "--")</f>
        <v>3.68858817304953</v>
      </c>
      <c r="I11" s="21" t="n">
        <v>780000</v>
      </c>
      <c r="J11" s="21" t="n">
        <v>780000</v>
      </c>
      <c r="K11" s="34" t="n">
        <f>IF(I11&gt;0, J11/I11*100, "--")</f>
        <v>100</v>
      </c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47.1" customHeight="true">
      <c r="A12" s="8" t="s">
        <v>8</v>
      </c>
      <c r="B12" s="1"/>
      <c r="C12" s="1"/>
      <c r="D12" s="21" t="n">
        <v>31423000</v>
      </c>
      <c r="E12" s="21" t="n">
        <v>29162410</v>
      </c>
      <c r="F12" s="27" t="n">
        <f>IF(D12&gt;0, E12/D12*100, "--")</f>
        <v>92.8059383254304</v>
      </c>
      <c r="G12" s="21" t="n">
        <f>D12-E12</f>
        <v>2260590</v>
      </c>
      <c r="H12" s="27" t="n">
        <f>IF(D12&gt;0, G12/D12*100, "--")</f>
        <v>7.19406167456958</v>
      </c>
      <c r="I12" s="21" t="n">
        <v>1350000</v>
      </c>
      <c r="J12" s="21" t="n">
        <v>1342000</v>
      </c>
      <c r="K12" s="34" t="n">
        <f>IF(I12&gt;0, J12/I12*100, "--")</f>
        <v>99.4074074074074</v>
      </c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47.1" customHeight="true">
      <c r="A13" s="8" t="s">
        <v>9</v>
      </c>
      <c r="B13" s="1"/>
      <c r="C13" s="1"/>
      <c r="D13" s="21" t="n">
        <v>300000</v>
      </c>
      <c r="E13" s="21" t="n">
        <v>0</v>
      </c>
      <c r="F13" s="27" t="n">
        <f>IF(D13&gt;0, E13/D13*100, "--")</f>
        <v>0</v>
      </c>
      <c r="G13" s="21" t="n">
        <f>D13-E13</f>
        <v>300000</v>
      </c>
      <c r="H13" s="27" t="n">
        <f>IF(D13&gt;0, G13/D13*100, "--")</f>
        <v>100</v>
      </c>
      <c r="I13" s="21" t="n">
        <v>0</v>
      </c>
      <c r="J13" s="21" t="n">
        <v>0</v>
      </c>
      <c r="K13" s="34" t="str">
        <f>IF(I13&gt;0, J13/I13*100, "--")</f>
        <v>--</v>
      </c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47.1" customHeight="true">
      <c r="A14" s="8" t="s">
        <v>10</v>
      </c>
      <c r="B14" s="1"/>
      <c r="C14" s="1"/>
      <c r="D14" s="21" t="n">
        <v>0</v>
      </c>
      <c r="E14" s="21" t="n">
        <v>0</v>
      </c>
      <c r="F14" s="27" t="str">
        <f>IF(D14&gt;0, E14/D14*100, "--")</f>
        <v>--</v>
      </c>
      <c r="G14" s="21" t="n">
        <f>D14-E14</f>
        <v>0</v>
      </c>
      <c r="H14" s="27" t="str">
        <f>IF(D14&gt;0, G14/D14*100, "--")</f>
        <v>--</v>
      </c>
      <c r="I14" s="21" t="n">
        <f>5810574+5837761</f>
        <v>11648335</v>
      </c>
      <c r="J14" s="21" t="n">
        <v>4554352</v>
      </c>
      <c r="K14" s="34" t="n">
        <f>IF(I14&gt;0, J14/I14*100, "--")</f>
        <v>39.098738145838</v>
      </c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47.1" customHeight="true">
      <c r="A15" s="8" t="s">
        <v>11</v>
      </c>
      <c r="B15" s="1"/>
      <c r="C15" s="1"/>
      <c r="D15" s="21" t="n">
        <v>2038710</v>
      </c>
      <c r="E15" s="21" t="n">
        <v>2038710</v>
      </c>
      <c r="F15" s="27" t="n">
        <f>IF(D15&gt;0, E15/D15*100, "--")</f>
        <v>100</v>
      </c>
      <c r="G15" s="21" t="n">
        <f>D15-E15</f>
        <v>0</v>
      </c>
      <c r="H15" s="27" t="n">
        <f>IF(D15&gt;0, G15/D15*100, "--")</f>
        <v>0</v>
      </c>
      <c r="I15" s="21" t="n">
        <v>0</v>
      </c>
      <c r="J15" s="21" t="n">
        <v>0</v>
      </c>
      <c r="K15" s="34" t="str">
        <f>IF(I15&gt;0, J15/I15*100, "--")</f>
        <v>--</v>
      </c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47.1" customHeight="true">
      <c r="A16" s="8" t="s">
        <v>12</v>
      </c>
      <c r="B16" s="1"/>
      <c r="C16" s="1"/>
      <c r="D16" s="21" t="n">
        <v>675150</v>
      </c>
      <c r="E16" s="21" t="n">
        <v>675150</v>
      </c>
      <c r="F16" s="27" t="n">
        <f>IF(D16&gt;0, E16/D16*100, "--")</f>
        <v>100</v>
      </c>
      <c r="G16" s="21" t="n">
        <f>D16-E16</f>
        <v>0</v>
      </c>
      <c r="H16" s="27" t="n">
        <f>IF(D16&gt;0, G16/D16*100, "--")</f>
        <v>0</v>
      </c>
      <c r="I16" s="21" t="n">
        <v>0</v>
      </c>
      <c r="J16" s="21" t="n">
        <v>0</v>
      </c>
      <c r="K16" s="34" t="str">
        <f>IF(I16&gt;0, J16/I16*100, "--")</f>
        <v>--</v>
      </c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4.85" customHeight="true">
      <c r="A17" s="9" t="s">
        <v>13</v>
      </c>
      <c r="B17" s="15"/>
      <c r="C17" s="19"/>
      <c r="D17" s="22" t="s">
        <v>18</v>
      </c>
      <c r="E17" s="25"/>
      <c r="F17" s="15" t="s">
        <v>22</v>
      </c>
      <c r="G17" s="15"/>
      <c r="H17" s="25"/>
      <c r="I17" s="15" t="s">
        <v>32</v>
      </c>
      <c r="J17" s="25"/>
      <c r="K17" s="35"/>
      <c r="L17" s="10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85" customHeight="true">
      <c r="A18" s="10"/>
      <c r="B18" s="10"/>
      <c r="C18" s="10"/>
      <c r="D18" s="10"/>
      <c r="E18" s="10"/>
      <c r="F18" s="10" t="s">
        <v>23</v>
      </c>
      <c r="G18" s="10"/>
      <c r="H18" s="10"/>
      <c r="I18" s="10"/>
      <c r="J18" s="10"/>
      <c r="K18" s="10"/>
      <c r="L18" s="10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7.25" customHeight="true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36" t="s">
        <v>35</v>
      </c>
      <c r="L19" s="10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4.85" customHeight="true">
      <c r="A20" s="10" t="s">
        <v>14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14.85" customHeight="true">
      <c r="A21" s="11" t="s">
        <v>15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6.45" customHeight="true">
      <c r="A22" s="12"/>
      <c r="B22" s="12"/>
      <c r="C22" s="12"/>
      <c r="D22" s="12"/>
      <c r="E22" s="12"/>
      <c r="F22" s="12"/>
      <c r="G22" s="12"/>
      <c r="H22" s="12"/>
      <c r="I22" s="23"/>
      <c r="J22" s="23"/>
      <c r="K22" s="2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5.75" customHeight="true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5.75" customHeight="true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5.75" customHeight="true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5.75" customHeight="true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5.75" customHeight="true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5.75" customHeight="true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5.75" customHeight="true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5.75" customHeight="true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5.75" customHeight="true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5.7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5.7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5.7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5.7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5.7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5.7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5.7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5.7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5.7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5.7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5.7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5.7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5.7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5.7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5.7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5.7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5.7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5.7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5.7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5.7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5.7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5.7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5.7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5.7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5.7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5.7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5.7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5.7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5.7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5.7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5.7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5.7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5.7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5.7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5.7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5.7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5.7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5.7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5.7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5.7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5.7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5.7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5.7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5.7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5.7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5.7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5.7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5.7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5.7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5.7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5.7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5.7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5.7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5.7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5.7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5.7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5.7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5.7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5.7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5.7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5.7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5.7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5.7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5.7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5.7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5.7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5.7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5.7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5.7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5.7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5.7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5.7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5.7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5.7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5.7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5.7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5.7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5.7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5.7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5.7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5.7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5.7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5.7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5.7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5.7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5.7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5.7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5.7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5.7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5.7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5.7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5.7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5.7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5.7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5.7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5.7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5.7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5.7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5.7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5.7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5.7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5.7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5.7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5.7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5.7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5.7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5.7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5.7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5.7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5.7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5.7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5.7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5.7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5.7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5.7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5.7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5.7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5.7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5.7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5.7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5.7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5.7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5.7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5.7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5.7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5.7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5.7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5.7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5.7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5.7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5.7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5.7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5.7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5.7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5.7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5.7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5.7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5.7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5.7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5.7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5.7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5.7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5.7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5.7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5.7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5.7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5.7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5.7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5.7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5.7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5.7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5.7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5.7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5.7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5.7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5.7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5.7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5.7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5.7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5.7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5.7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5.7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5.7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5.7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5.7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5.7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5.7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5.7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5.7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  <row r="201" ht="15.75" customHeight="true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</row>
  </sheetData>
  <mergeCells>
    <mergeCell ref="A9:C9"/>
    <mergeCell ref="A1:B1"/>
    <mergeCell ref="C2:E2"/>
    <mergeCell ref="I22:K22"/>
    <mergeCell ref="A3:K3"/>
    <mergeCell ref="A21:K21"/>
    <mergeCell ref="A4:K4"/>
    <mergeCell ref="A13:C13"/>
    <mergeCell ref="A14:C14"/>
    <mergeCell ref="A11:C11"/>
    <mergeCell ref="A10:C10"/>
    <mergeCell ref="A7:C8"/>
    <mergeCell ref="A5:K5"/>
    <mergeCell ref="I6:K6"/>
    <mergeCell ref="D7:D8"/>
    <mergeCell ref="E7:F7"/>
    <mergeCell ref="A16:C16"/>
    <mergeCell ref="A15:C15"/>
    <mergeCell ref="A12:C12"/>
    <mergeCell ref="G7:H7"/>
    <mergeCell ref="I7:K7"/>
    <mergeCell ref="I1:K1"/>
    <mergeCell ref="I2:K2"/>
    <mergeCell ref="A2:B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