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<sst xmlns="http://schemas.openxmlformats.org/spreadsheetml/2006/main" count="79">
  <si>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</si>
  <si>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</si>
  <si>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</si>
  <si>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中華民國115年4月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</si>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</sst>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_ " numFmtId="197"/>
    <numFmt formatCode="_(* #,##0_);_(* (#,##0);_(* &quot;-&quot;_)" numFmtId="198"/>
    <numFmt formatCode="_-* #,##0.00_-;\-* #,##0.00_-;_-* &quot;-&quot;??_-;_-@_-" numFmtId="199"/>
    <numFmt formatCode="#,##0.00_);\(#,##0.00\)" numFmtId="200"/>
    <numFmt formatCode="#,##0.00_ " numFmtId="201"/>
    <numFmt formatCode="0.00_ " numFmtId="202"/>
    <numFmt formatCode="#,##0.00;[Red](#,##0.00)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3" fontId="1" borderId="0" xfId="0" applyNumberFormat="true" applyFont="true">
      <alignment horizontal="right" vertical="center"/>
    </xf>
    <xf numFmtId="202" fontId="7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2" fontId="2" borderId="2" xfId="0" applyNumberFormat="true" applyFont="true" applyBorder="true">
      <alignment horizontal="right" vertical="center" wrapText="true"/>
    </xf>
    <xf numFmtId="202" fontId="2" borderId="0" xfId="0" applyNumberFormat="true" applyFont="true">
      <alignment horizontal="right" vertical="center" wrapText="true"/>
    </xf>
    <xf numFmtId="202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" fontId="7" borderId="1" xfId="0" applyNumberFormat="true" applyFont="true" applyBorder="true">
      <alignment horizontal="right"/>
    </xf>
    <xf numFmtId="0" fontId="7" borderId="1" xfId="0" applyFont="true" applyBorder="true">
      <alignment horizontal="right"/>
    </xf>
    <xf numFmtId="199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6"/>
      <c r="I1" s="11"/>
      <c r="J1" s="36"/>
      <c r="K1" s="35"/>
      <c r="L1" s="35"/>
      <c r="M1" s="11"/>
      <c r="N1" s="11"/>
      <c r="O1" s="35"/>
      <c r="P1" s="52"/>
      <c r="Q1" s="52"/>
      <c r="R1" s="57"/>
      <c r="S1" s="1" t="s">
        <v>70</v>
      </c>
      <c r="T1" s="59" t="s">
        <v>73</v>
      </c>
      <c r="U1" s="59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50"/>
      <c r="P2" s="53"/>
      <c r="Q2" s="53"/>
      <c r="R2" s="58"/>
      <c r="S2" s="1" t="s">
        <v>71</v>
      </c>
      <c r="T2" s="60" t="s">
        <v>74</v>
      </c>
      <c r="U2" s="60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51"/>
      <c r="S3" s="51"/>
      <c r="T3" s="51"/>
      <c r="U3" s="51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5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7" t="s">
        <v>53</v>
      </c>
      <c r="M8" s="45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7"/>
      <c r="M9" s="45"/>
      <c r="N9" s="17"/>
      <c r="O9" s="17"/>
      <c r="P9" s="17" t="s">
        <v>41</v>
      </c>
      <c r="Q9" s="55" t="s">
        <v>43</v>
      </c>
      <c r="R9" s="17" t="s">
        <v>41</v>
      </c>
      <c r="S9" s="55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0" t="s">
        <v>44</v>
      </c>
      <c r="H10" s="18" t="s">
        <v>48</v>
      </c>
      <c r="I10" s="30" t="s">
        <v>49</v>
      </c>
      <c r="J10" s="18" t="s">
        <v>51</v>
      </c>
      <c r="K10" s="30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6" t="s">
        <v>66</v>
      </c>
      <c r="R10" s="17" t="s">
        <v>69</v>
      </c>
      <c r="S10" s="56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2187</v>
      </c>
      <c r="C11" s="19" t="n">
        <f>C14+C15+C16+C17+C18+C19+C20+C21+C22</f>
        <v>182</v>
      </c>
      <c r="D11" s="19" t="n">
        <f>D14+D15+D16+D17+D18+D19+D20+D21+D22</f>
        <v>584</v>
      </c>
      <c r="E11" s="19" t="n">
        <f>SUM(B11:D11)</f>
        <v>2953</v>
      </c>
      <c r="F11" s="19" t="n">
        <f>F14+F15+F16+F17+F18+F19+F20+F21+F22</f>
        <v>1012</v>
      </c>
      <c r="G11" s="31" t="n">
        <f>IF($L11=0, "--", ROUND(F11/$L11*100, 2))</f>
        <v>100</v>
      </c>
      <c r="H11" s="19" t="n">
        <f>H14+H15+H16+H17+H18+H19+H20+H21+H22</f>
        <v>0</v>
      </c>
      <c r="I11" s="38" t="n">
        <f>IF(L11=0, 0, H11/L11*100)</f>
        <v>0</v>
      </c>
      <c r="J11" s="19" t="n">
        <f>J14+J15+J16+J17+J18+J19+J20+J21+J22</f>
        <v>0</v>
      </c>
      <c r="K11" s="34" t="n">
        <v>0</v>
      </c>
      <c r="L11" s="19" t="n">
        <f>SUM(F11, H11, J11)</f>
        <v>1012</v>
      </c>
      <c r="M11" s="38" t="n">
        <v>1.04</v>
      </c>
      <c r="N11" s="19" t="n">
        <f>N14+N15+N16+N17+N18+N19+N20+N21+N22</f>
        <v>1661</v>
      </c>
      <c r="O11" s="19" t="n">
        <f>O14+O15+O16+O17+O18+O19+O20+O21+O22</f>
        <v>48</v>
      </c>
      <c r="P11" s="19" t="n">
        <f>SUM(L11, N11:O11)</f>
        <v>2721</v>
      </c>
      <c r="Q11" s="31" t="n">
        <f>IF($E11=0, "--", ROUND(P11/$E11*100, 2))</f>
        <v>92.14</v>
      </c>
      <c r="R11" s="19" t="n">
        <f>E11-P11</f>
        <v>232</v>
      </c>
      <c r="S11" s="31" t="n">
        <f>IF($E11=0, "--", ROUND(R11/$E11*100, 2))</f>
        <v>7.86</v>
      </c>
      <c r="T11" s="19" t="n">
        <f>R11-U11</f>
        <v>232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2" t="n">
        <v>0</v>
      </c>
      <c r="H12" s="19" t="n">
        <v>0</v>
      </c>
      <c r="I12" s="38" t="n">
        <f>IF(L12=0, 0, H12/L12*100)</f>
        <v>0</v>
      </c>
      <c r="J12" s="19" t="n">
        <v>0</v>
      </c>
      <c r="K12" s="38" t="n">
        <f>IF(N12=0, 0, J12/N12*100)</f>
        <v>0</v>
      </c>
      <c r="L12" s="19" t="n">
        <f>SUM(F12, H12, J12)</f>
        <v>0</v>
      </c>
      <c r="M12" s="31" t="n">
        <v>0</v>
      </c>
      <c r="N12" s="19" t="n">
        <v>0</v>
      </c>
      <c r="O12" s="19" t="n">
        <v>0</v>
      </c>
      <c r="P12" s="19" t="n">
        <f>SUM(L12, N12:O12)</f>
        <v>0</v>
      </c>
      <c r="Q12" s="31" t="str">
        <f>IF($E12=0, "--", ROUND(P12/$E12*100, 2))</f>
        <v>--</v>
      </c>
      <c r="R12" s="19" t="n">
        <f>E12-P12</f>
        <v>0</v>
      </c>
      <c r="S12" s="31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3" t="n">
        <v>0</v>
      </c>
      <c r="H13" s="19" t="n">
        <v>0</v>
      </c>
      <c r="I13" s="38" t="n">
        <f>IF(L13=0, 0, H13/L13*100)</f>
        <v>0</v>
      </c>
      <c r="J13" s="19" t="n">
        <v>0</v>
      </c>
      <c r="K13" s="38" t="n">
        <f>IF(N13=0, 0, J13/N13*100)</f>
        <v>0</v>
      </c>
      <c r="L13" s="19" t="n">
        <f>SUM(F13, H13, J13)</f>
        <v>0</v>
      </c>
      <c r="M13" s="31" t="n">
        <v>0</v>
      </c>
      <c r="N13" s="19" t="n">
        <v>0</v>
      </c>
      <c r="O13" s="19" t="n">
        <v>0</v>
      </c>
      <c r="P13" s="19" t="n">
        <f>SUM(L13, N13:O13)</f>
        <v>0</v>
      </c>
      <c r="Q13" s="31" t="str">
        <f>IF($E13=0, "--", ROUND(P13/$E13*100, 2))</f>
        <v>--</v>
      </c>
      <c r="R13" s="19" t="n">
        <f>E13-P13</f>
        <v>0</v>
      </c>
      <c r="S13" s="31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77</v>
      </c>
      <c r="C14" s="20" t="n">
        <v>3</v>
      </c>
      <c r="D14" s="20" t="n">
        <v>14</v>
      </c>
      <c r="E14" s="20" t="n">
        <f>B14+C14+D14</f>
        <v>94</v>
      </c>
      <c r="F14" s="20" t="n">
        <v>25</v>
      </c>
      <c r="G14" s="31" t="n">
        <f>IF($L14=0, "--", ROUND(F14/$L14*100, 2))</f>
        <v>100</v>
      </c>
      <c r="H14" s="19" t="n">
        <v>0</v>
      </c>
      <c r="I14" s="38" t="n">
        <f>IF(L14=0, 0, H14/L14*100)</f>
        <v>0</v>
      </c>
      <c r="J14" s="19" t="n">
        <v>0</v>
      </c>
      <c r="K14" s="38" t="n">
        <f>IF(L14=0, 0, J14/L14*100)</f>
        <v>0</v>
      </c>
      <c r="L14" s="20" t="n">
        <f>F14+H14+J14</f>
        <v>25</v>
      </c>
      <c r="M14" s="46" t="n">
        <v>0.8</v>
      </c>
      <c r="N14" s="20" t="n">
        <v>66</v>
      </c>
      <c r="O14" s="19" t="n">
        <v>0</v>
      </c>
      <c r="P14" s="20" t="n">
        <f>L14+N14+O14</f>
        <v>91</v>
      </c>
      <c r="Q14" s="38" t="n">
        <f>IF(E14=0, 0, P14/E14*100)</f>
        <v>96.8085106382979</v>
      </c>
      <c r="R14" s="20" t="n">
        <f>E14-P14</f>
        <v>3</v>
      </c>
      <c r="S14" s="38" t="n">
        <f>IF(E14=0, 0, R14/E14*100)</f>
        <v>3.19148936170213</v>
      </c>
      <c r="T14" s="20" t="n">
        <f>R14-U14</f>
        <v>3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870</v>
      </c>
      <c r="C15" s="20" t="n">
        <v>79</v>
      </c>
      <c r="D15" s="20" t="n">
        <v>47</v>
      </c>
      <c r="E15" s="20" t="n">
        <f>B15+C15+D15</f>
        <v>996</v>
      </c>
      <c r="F15" s="20" t="n">
        <v>168</v>
      </c>
      <c r="G15" s="31" t="n">
        <f>IF($L15=0, "--", ROUND(F15/$L15*100, 2))</f>
        <v>100</v>
      </c>
      <c r="H15" s="19" t="n">
        <v>0</v>
      </c>
      <c r="I15" s="38" t="n">
        <f>IF(L15=0, 0, H15/L15*100)</f>
        <v>0</v>
      </c>
      <c r="J15" s="19" t="n">
        <v>0</v>
      </c>
      <c r="K15" s="38" t="n">
        <f>IF(L15=0, 0, J15/L15*100)</f>
        <v>0</v>
      </c>
      <c r="L15" s="20" t="n">
        <f>F15+H15+J15</f>
        <v>168</v>
      </c>
      <c r="M15" s="47" t="n">
        <v>1.98</v>
      </c>
      <c r="N15" s="20" t="n">
        <v>727</v>
      </c>
      <c r="O15" s="20" t="n">
        <v>11</v>
      </c>
      <c r="P15" s="20" t="n">
        <f>L15+N15+O15</f>
        <v>906</v>
      </c>
      <c r="Q15" s="38" t="n">
        <f>IF(E15=0, 0, P15/E15*100)</f>
        <v>90.9638554216867</v>
      </c>
      <c r="R15" s="20" t="n">
        <f>E15-P15</f>
        <v>90</v>
      </c>
      <c r="S15" s="38" t="n">
        <f>IF(E15=0, 0, R15/E15*100)</f>
        <v>9.03614457831325</v>
      </c>
      <c r="T15" s="20" t="n">
        <f>R15-U15</f>
        <v>90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464</v>
      </c>
      <c r="C16" s="20" t="n">
        <v>23</v>
      </c>
      <c r="D16" s="20" t="n">
        <v>256</v>
      </c>
      <c r="E16" s="20" t="n">
        <f>B16+C16+D16</f>
        <v>743</v>
      </c>
      <c r="F16" s="20" t="n">
        <v>481</v>
      </c>
      <c r="G16" s="31" t="n">
        <f>IF($L16=0, "--", ROUND(F16/$L16*100, 2))</f>
        <v>100</v>
      </c>
      <c r="H16" s="19" t="n">
        <v>0</v>
      </c>
      <c r="I16" s="38" t="n">
        <f>IF(L16=0, 0, H16/L16*100)</f>
        <v>0</v>
      </c>
      <c r="J16" s="19" t="n">
        <v>0</v>
      </c>
      <c r="K16" s="38" t="n">
        <f>IF(L16=0, 0, J16/L16*100)</f>
        <v>0</v>
      </c>
      <c r="L16" s="20" t="n">
        <f>F16+H16+J16</f>
        <v>481</v>
      </c>
      <c r="M16" s="47" t="n">
        <v>0.92</v>
      </c>
      <c r="N16" s="20" t="n">
        <v>209</v>
      </c>
      <c r="O16" s="20" t="n">
        <v>9</v>
      </c>
      <c r="P16" s="20" t="n">
        <f>L16+N16+O16</f>
        <v>699</v>
      </c>
      <c r="Q16" s="38" t="n">
        <f>IF(E16=0, 0, P16/E16*100)</f>
        <v>94.0780619111709</v>
      </c>
      <c r="R16" s="20" t="n">
        <f>E16-P16</f>
        <v>44</v>
      </c>
      <c r="S16" s="38" t="n">
        <f>IF(E16=0, 0, R16/E16*100)</f>
        <v>5.92193808882907</v>
      </c>
      <c r="T16" s="20" t="n">
        <f>R16-U16</f>
        <v>44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351</v>
      </c>
      <c r="C17" s="20" t="n">
        <v>38</v>
      </c>
      <c r="D17" s="20" t="n">
        <v>113</v>
      </c>
      <c r="E17" s="20" t="n">
        <f>B17+C17+D17</f>
        <v>502</v>
      </c>
      <c r="F17" s="20" t="n">
        <v>177</v>
      </c>
      <c r="G17" s="31" t="n">
        <f>IF($L17=0, "--", ROUND(F17/$L17*100, 2))</f>
        <v>100</v>
      </c>
      <c r="H17" s="19" t="n">
        <v>0</v>
      </c>
      <c r="I17" s="38" t="n">
        <f>IF(L17=0, 0, H17/L17*100)</f>
        <v>0</v>
      </c>
      <c r="J17" s="19" t="n">
        <v>0</v>
      </c>
      <c r="K17" s="38" t="n">
        <f>IF(L17=0, 0, J17/L17*100)</f>
        <v>0</v>
      </c>
      <c r="L17" s="20" t="n">
        <f>F17+H17+J17</f>
        <v>177</v>
      </c>
      <c r="M17" s="46" t="n">
        <v>0.9</v>
      </c>
      <c r="N17" s="20" t="n">
        <v>288</v>
      </c>
      <c r="O17" s="20" t="n">
        <v>6</v>
      </c>
      <c r="P17" s="20" t="n">
        <f>L17+N17+O17</f>
        <v>471</v>
      </c>
      <c r="Q17" s="38" t="n">
        <f>IF(E17=0, 0, P17/E17*100)</f>
        <v>93.8247011952191</v>
      </c>
      <c r="R17" s="20" t="n">
        <f>E17-P17</f>
        <v>31</v>
      </c>
      <c r="S17" s="38" t="n">
        <f>IF(E17=0, 0, R17/E17*100)</f>
        <v>6.17529880478088</v>
      </c>
      <c r="T17" s="20" t="n">
        <f>R17-U17</f>
        <v>31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212</v>
      </c>
      <c r="C18" s="20" t="n">
        <v>7</v>
      </c>
      <c r="D18" s="20" t="n">
        <v>50</v>
      </c>
      <c r="E18" s="20" t="n">
        <f>B18+C18+D18</f>
        <v>269</v>
      </c>
      <c r="F18" s="20" t="n">
        <v>65</v>
      </c>
      <c r="G18" s="31" t="n">
        <f>IF($L18=0, "--", ROUND(F18/$L18*100, 2))</f>
        <v>100</v>
      </c>
      <c r="H18" s="19" t="n">
        <v>0</v>
      </c>
      <c r="I18" s="38" t="n">
        <f>IF(L18=0, 0, H18/L18*100)</f>
        <v>0</v>
      </c>
      <c r="J18" s="19" t="n">
        <v>0</v>
      </c>
      <c r="K18" s="38" t="n">
        <f>IF(L18=0, 0, J18/L18*100)</f>
        <v>0</v>
      </c>
      <c r="L18" s="20" t="n">
        <f>F18+H18+J18</f>
        <v>65</v>
      </c>
      <c r="M18" s="47" t="n">
        <v>0.62</v>
      </c>
      <c r="N18" s="20" t="n">
        <v>175</v>
      </c>
      <c r="O18" s="20" t="n">
        <v>3</v>
      </c>
      <c r="P18" s="20" t="n">
        <f>L18+N18+O18</f>
        <v>243</v>
      </c>
      <c r="Q18" s="38" t="n">
        <f>IF(E18=0, 0, P18/E18*100)</f>
        <v>90.3345724907063</v>
      </c>
      <c r="R18" s="20" t="n">
        <f>E18-P18</f>
        <v>26</v>
      </c>
      <c r="S18" s="38" t="n">
        <f>IF(E18=0, 0, R18/E18*100)</f>
        <v>9.66542750929368</v>
      </c>
      <c r="T18" s="20" t="n">
        <f>R18-U18</f>
        <v>26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87</v>
      </c>
      <c r="C19" s="20" t="n">
        <v>7</v>
      </c>
      <c r="D19" s="20" t="n">
        <v>23</v>
      </c>
      <c r="E19" s="20" t="n">
        <f>B19+C19+D19</f>
        <v>117</v>
      </c>
      <c r="F19" s="20" t="n">
        <v>26</v>
      </c>
      <c r="G19" s="31" t="n">
        <f>IF($L19=0, "--", ROUND(F19/$L19*100, 2))</f>
        <v>100</v>
      </c>
      <c r="H19" s="19" t="n">
        <v>0</v>
      </c>
      <c r="I19" s="38" t="n">
        <f>IF(L19=0, 0, H19/L19*100)</f>
        <v>0</v>
      </c>
      <c r="J19" s="19" t="n">
        <v>0</v>
      </c>
      <c r="K19" s="38" t="n">
        <f>IF(L19=0, 0, J19/L19*100)</f>
        <v>0</v>
      </c>
      <c r="L19" s="20" t="n">
        <f>F19+H19+J19</f>
        <v>26</v>
      </c>
      <c r="M19" s="47" t="n">
        <v>0.81</v>
      </c>
      <c r="N19" s="20" t="n">
        <v>79</v>
      </c>
      <c r="O19" s="20" t="n">
        <v>8</v>
      </c>
      <c r="P19" s="20" t="n">
        <v>113</v>
      </c>
      <c r="Q19" s="38" t="n">
        <f>IF(E19=0, 0, P19/E19*100)</f>
        <v>96.5811965811966</v>
      </c>
      <c r="R19" s="20" t="n">
        <f>E19-P19</f>
        <v>4</v>
      </c>
      <c r="S19" s="38" t="n">
        <f>IF(E19=0, 0, R19/E19*100)</f>
        <v>3.41880341880342</v>
      </c>
      <c r="T19" s="20" t="n">
        <f>R19-U19</f>
        <v>4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86</v>
      </c>
      <c r="C20" s="20" t="n">
        <v>9</v>
      </c>
      <c r="D20" s="20" t="n">
        <v>79</v>
      </c>
      <c r="E20" s="20" t="n">
        <v>174</v>
      </c>
      <c r="F20" s="20" t="n">
        <v>69</v>
      </c>
      <c r="G20" s="31" t="n">
        <f>IF($L20=0, "--", ROUND(F20/$L20*100, 2))</f>
        <v>100</v>
      </c>
      <c r="H20" s="19" t="n">
        <v>0</v>
      </c>
      <c r="I20" s="38" t="n">
        <f>IF(L20=0, 0, H20/L20*100)</f>
        <v>0</v>
      </c>
      <c r="J20" s="19" t="n">
        <v>0</v>
      </c>
      <c r="K20" s="38" t="n">
        <f>IF(L20=0, 0, J20/L20*100)</f>
        <v>0</v>
      </c>
      <c r="L20" s="20" t="n">
        <f>F20+H20+J20</f>
        <v>69</v>
      </c>
      <c r="M20" s="46" t="n">
        <v>0.5</v>
      </c>
      <c r="N20" s="20" t="n">
        <v>81</v>
      </c>
      <c r="O20" s="20" t="n">
        <v>9</v>
      </c>
      <c r="P20" s="20" t="n">
        <f>L20+N20+O20</f>
        <v>159</v>
      </c>
      <c r="Q20" s="38" t="n">
        <f>IF(E20=0, 0, P20/E20*100)</f>
        <v>91.3793103448276</v>
      </c>
      <c r="R20" s="20" t="n">
        <f>E20-P20</f>
        <v>15</v>
      </c>
      <c r="S20" s="38" t="n">
        <f>IF(E20=0, 0, R20/E20*100)</f>
        <v>8.62068965517241</v>
      </c>
      <c r="T20" s="20" t="n">
        <f>R20-U20</f>
        <v>15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20</v>
      </c>
      <c r="C21" s="20" t="n">
        <v>1</v>
      </c>
      <c r="D21" s="20" t="n">
        <v>2</v>
      </c>
      <c r="E21" s="20" t="n">
        <f>B21+C21+D21</f>
        <v>23</v>
      </c>
      <c r="F21" s="20" t="n">
        <v>0</v>
      </c>
      <c r="G21" s="31" t="str">
        <f>IF($L21=0, "--", ROUND(F21/$L21*100, 2))</f>
        <v>--</v>
      </c>
      <c r="H21" s="19" t="n">
        <v>0</v>
      </c>
      <c r="I21" s="38" t="n">
        <f>IF(L21=0, 0, H21/L21*100)</f>
        <v>0</v>
      </c>
      <c r="J21" s="19" t="n">
        <v>0</v>
      </c>
      <c r="K21" s="38" t="n">
        <f>IF(L21=0, 0, J21/L21*100)</f>
        <v>0</v>
      </c>
      <c r="L21" s="20" t="n">
        <f>F21+H21+J21</f>
        <v>0</v>
      </c>
      <c r="M21" s="48" t="n">
        <v>0</v>
      </c>
      <c r="N21" s="20" t="n">
        <v>19</v>
      </c>
      <c r="O21" s="19" t="n">
        <v>2</v>
      </c>
      <c r="P21" s="20" t="n">
        <f>L21+N21+O21</f>
        <v>21</v>
      </c>
      <c r="Q21" s="38" t="n">
        <f>IF(E21=0, 0, P21/E21*100)</f>
        <v>91.304347826087</v>
      </c>
      <c r="R21" s="20" t="n">
        <f>E21-P21</f>
        <v>2</v>
      </c>
      <c r="S21" s="38" t="n">
        <f>IF(E21=0, 0, R21/E21*100)</f>
        <v>8.69565217391304</v>
      </c>
      <c r="T21" s="20" t="n">
        <f>R21-U21</f>
        <v>2</v>
      </c>
      <c r="U21" s="19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20</v>
      </c>
      <c r="C22" s="20" t="n">
        <v>15</v>
      </c>
      <c r="D22" s="19" t="n">
        <v>0</v>
      </c>
      <c r="E22" s="20" t="n">
        <f>B22+C22+D22</f>
        <v>35</v>
      </c>
      <c r="F22" s="20" t="n">
        <v>1</v>
      </c>
      <c r="G22" s="31" t="n">
        <f>IF($L22=0, "--", ROUND(F22/$L22*100, 2))</f>
        <v>100</v>
      </c>
      <c r="H22" s="19" t="n">
        <v>0</v>
      </c>
      <c r="I22" s="38" t="n">
        <f>IF(L22=0, 0, H22/L22*100)</f>
        <v>0</v>
      </c>
      <c r="J22" s="19" t="n">
        <v>0</v>
      </c>
      <c r="K22" s="38" t="n">
        <f>IF(L22=0, 0, J22/L22*100)</f>
        <v>0</v>
      </c>
      <c r="L22" s="20" t="n">
        <f>F22+H22+J22</f>
        <v>1</v>
      </c>
      <c r="M22" s="46" t="n">
        <v>6</v>
      </c>
      <c r="N22" s="20" t="n">
        <v>17</v>
      </c>
      <c r="O22" s="19" t="n">
        <v>0</v>
      </c>
      <c r="P22" s="20" t="n">
        <f>L22+N22+O22</f>
        <v>18</v>
      </c>
      <c r="Q22" s="38" t="n">
        <f>IF(E22=0, 0, P22/E22*100)</f>
        <v>51.4285714285714</v>
      </c>
      <c r="R22" s="20" t="n">
        <f>E22-P22</f>
        <v>17</v>
      </c>
      <c r="S22" s="38" t="n">
        <f>IF(E22=0, 0, R22/E22*100)</f>
        <v>48.5714285714286</v>
      </c>
      <c r="T22" s="20" t="n">
        <f>R22-U22</f>
        <v>17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4"/>
      <c r="H23" s="19"/>
      <c r="I23" s="34"/>
      <c r="J23" s="19"/>
      <c r="K23" s="34"/>
      <c r="L23" s="19"/>
      <c r="M23" s="21"/>
      <c r="N23" s="19"/>
      <c r="O23" s="19"/>
      <c r="P23" s="21"/>
      <c r="Q23" s="34"/>
      <c r="R23" s="21"/>
      <c r="S23" s="34"/>
      <c r="T23" s="19"/>
      <c r="U23" s="61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4"/>
      <c r="H24" s="21"/>
      <c r="I24" s="34"/>
      <c r="J24" s="21"/>
      <c r="K24" s="34"/>
      <c r="L24" s="21"/>
      <c r="M24" s="21"/>
      <c r="N24" s="21"/>
      <c r="O24" s="21"/>
      <c r="P24" s="21"/>
      <c r="Q24" s="34"/>
      <c r="R24" s="21"/>
      <c r="S24" s="34"/>
      <c r="T24" s="21"/>
      <c r="U24" s="62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4"/>
      <c r="H25" s="21"/>
      <c r="I25" s="34"/>
      <c r="J25" s="21"/>
      <c r="K25" s="34"/>
      <c r="L25" s="21"/>
      <c r="M25" s="21"/>
      <c r="N25" s="21"/>
      <c r="O25" s="21"/>
      <c r="P25" s="21"/>
      <c r="Q25" s="34"/>
      <c r="R25" s="21"/>
      <c r="S25" s="34"/>
      <c r="T25" s="21"/>
      <c r="U25" s="62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29"/>
      <c r="J26" s="2"/>
      <c r="K26" s="40"/>
      <c r="L26" s="43"/>
      <c r="M26" s="43"/>
      <c r="N26" s="43"/>
      <c r="O26" s="51"/>
      <c r="P26" s="54" t="s">
        <v>65</v>
      </c>
      <c r="Q26" s="54"/>
      <c r="R26" s="51"/>
      <c r="S26" s="51"/>
      <c r="T26" s="51"/>
      <c r="U26" s="51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5" t="s">
        <v>45</v>
      </c>
      <c r="H27" s="35"/>
      <c r="I27" s="36"/>
      <c r="J27" s="11"/>
      <c r="K27" s="41"/>
      <c r="L27" s="44"/>
      <c r="M27" s="44"/>
      <c r="N27" s="44"/>
      <c r="O27" s="41"/>
      <c r="P27" s="44"/>
      <c r="Q27" s="44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6"/>
      <c r="H28" s="11"/>
      <c r="I28" s="12"/>
      <c r="J28" s="35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5" t="s">
        <v>46</v>
      </c>
      <c r="H29" s="35"/>
      <c r="I29" s="12"/>
      <c r="J29" s="39"/>
      <c r="K29" s="12"/>
      <c r="L29" s="12"/>
      <c r="M29" s="12"/>
      <c r="N29" s="49"/>
      <c r="O29" s="41"/>
      <c r="P29" s="44"/>
      <c r="Q29" s="44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27</v>
      </c>
      <c r="C30" s="22"/>
      <c r="D30" s="12"/>
      <c r="E30" s="12"/>
      <c r="F30" s="12"/>
      <c r="G30" s="37"/>
      <c r="H30" s="12"/>
      <c r="I30" s="39"/>
      <c r="J30" s="12"/>
      <c r="K30" s="42"/>
      <c r="L30" s="12"/>
      <c r="M30" s="12"/>
      <c r="N30" s="12"/>
      <c r="O30" s="41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6"/>
      <c r="P31" s="11"/>
      <c r="Q31" s="44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