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<sst xmlns="http://schemas.openxmlformats.org/spreadsheetml/2006/main" count="60">
  <si>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</si>
  <si>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</si>
  <si>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</si>
  <si>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中華民國115年8月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</si>
  <si>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</si>
  <si>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</si>
  <si>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</si>
  <si>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</si>
  <si>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</si>
  <si>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</si>
  <si>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</si>
  <si>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</si>
  <si>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</si>
  <si>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</si>
  <si>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</si>
  <si>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</si>
  <si>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</si>
  <si>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</si>
  <si>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</si>
  <si>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</si>
  <si>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</si>
  <si>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</si>
  <si>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</si>
  <si>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</si>
  <si>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</si>
  <si>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</si>
  <si>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</si>
  <si>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</si>
  <si>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</si>
  <si>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</si>
  <si>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</si>
  <si>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</si>
  <si>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</si>
  <si>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</si>
  <si>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</si>
  <si>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</si>
  <si>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</si>
  <si>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</si>
  <si>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</si>
  <si>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</si>
  <si>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</si>
  <si>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</si>
  <si>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</si>
  <si>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</si>
  <si>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</si>
  <si>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</si>
  <si>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</si>
  <si>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</si>
  <si>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</si>
  <si>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</si>
  <si>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</si>
  <si>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</si>
  <si>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</si>
  <si>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</si>
  <si>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</si>
  <si>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</si>
  <si>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</si>
  <si>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</si>
  <si>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</si>
  <si>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中華民國115年9月1日編製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</si>
</sst>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8" sqref="S18:S18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1"/>
      <c r="L1" s="44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2"/>
      <c r="L2" s="44" t="s">
        <v>51</v>
      </c>
      <c r="M2" s="46" t="s">
        <v>54</v>
      </c>
      <c r="N2" s="46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8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8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8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401</v>
      </c>
      <c r="C11" s="16" t="n">
        <f>C12+C13+C14+C15+C16+C17+C18+C19+C20</f>
        <v>94</v>
      </c>
      <c r="D11" s="16" t="n">
        <f>B11+C11</f>
        <v>495</v>
      </c>
      <c r="E11" s="16" t="n">
        <f>E12+E13+E14+E15+E16+E17+E18+E19+E20</f>
        <v>430</v>
      </c>
      <c r="F11" s="31" t="n">
        <f>IF(I11=0, "0.00", E11/I11*100)</f>
        <v>100</v>
      </c>
      <c r="G11" s="16" t="n">
        <v>0</v>
      </c>
      <c r="H11" s="31" t="n">
        <f>IF(I11=0, "0.00", G11/I11*100)</f>
        <v>0</v>
      </c>
      <c r="I11" s="16" t="n">
        <f>E11+G11</f>
        <v>430</v>
      </c>
      <c r="J11" s="31" t="n">
        <f>IF(D11=0, "0.00", I11/D11*100)</f>
        <v>86.8686868686869</v>
      </c>
      <c r="K11" s="16" t="n">
        <f>D11-I11</f>
        <v>65</v>
      </c>
      <c r="L11" s="31" t="n">
        <f>IF(D11=0, "0.00", K11/D11*100)</f>
        <v>13.1313131313131</v>
      </c>
      <c r="M11" s="16" t="n">
        <f>K11-N11</f>
        <v>65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9</v>
      </c>
      <c r="C12" s="16" t="n">
        <v>1</v>
      </c>
      <c r="D12" s="16" t="n">
        <f>B12+C12</f>
        <v>10</v>
      </c>
      <c r="E12" s="16" t="n">
        <v>10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10</v>
      </c>
      <c r="J12" s="31" t="n">
        <f>IF(D12=0, "0.00", I12/D12*100)</f>
        <v>100</v>
      </c>
      <c r="K12" s="16" t="n">
        <v>0</v>
      </c>
      <c r="L12" s="31" t="n">
        <f>IF(D12=0, "0.00", K12/D12*100)</f>
        <v>0</v>
      </c>
      <c r="M12" s="16" t="n">
        <v>0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22</v>
      </c>
      <c r="C15" s="16" t="n">
        <v>0</v>
      </c>
      <c r="D15" s="16" t="n">
        <f>B15+C15</f>
        <v>22</v>
      </c>
      <c r="E15" s="16" t="n">
        <v>22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22</v>
      </c>
      <c r="J15" s="31" t="n">
        <f>IF(D15=0, "0.00", I15/D15*100)</f>
        <v>100</v>
      </c>
      <c r="K15" s="16" t="n">
        <v>0</v>
      </c>
      <c r="L15" s="31" t="n">
        <f>IF(D15=0, "0.00", K15/D15*100)</f>
        <v>0</v>
      </c>
      <c r="M15" s="16" t="n">
        <v>0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81</v>
      </c>
      <c r="C16" s="16" t="n">
        <v>3</v>
      </c>
      <c r="D16" s="16" t="n">
        <f>B16+C16</f>
        <v>84</v>
      </c>
      <c r="E16" s="16" t="n">
        <v>70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70</v>
      </c>
      <c r="J16" s="31" t="n">
        <f>IF(D16=0, "0.00", I16/D16*100)</f>
        <v>83.3333333333333</v>
      </c>
      <c r="K16" s="16" t="n">
        <f>D16-I16</f>
        <v>14</v>
      </c>
      <c r="L16" s="31" t="n">
        <f>IF(D16=0, "0.00", K16/D16*100)</f>
        <v>16.6666666666667</v>
      </c>
      <c r="M16" s="16" t="n">
        <f>K16-N16</f>
        <v>14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258</v>
      </c>
      <c r="C17" s="16" t="n">
        <v>90</v>
      </c>
      <c r="D17" s="16" t="n">
        <f>B17+C17</f>
        <v>348</v>
      </c>
      <c r="E17" s="16" t="n">
        <v>297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297</v>
      </c>
      <c r="J17" s="31" t="n">
        <f>IF(D17=0, "0.00", I17/D17*100)</f>
        <v>85.3448275862069</v>
      </c>
      <c r="K17" s="16" t="n">
        <f>D17-I17</f>
        <v>51</v>
      </c>
      <c r="L17" s="31" t="n">
        <f>IF(D17=0, "0.00", K17/D17*100)</f>
        <v>14.6551724137931</v>
      </c>
      <c r="M17" s="16" t="n">
        <f>K17-N17</f>
        <v>51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31</v>
      </c>
      <c r="C18" s="16" t="n">
        <v>0</v>
      </c>
      <c r="D18" s="16" t="n">
        <f>B18+C18</f>
        <v>31</v>
      </c>
      <c r="E18" s="16" t="n">
        <v>31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31</v>
      </c>
      <c r="J18" s="31" t="n">
        <f>IF(D18=0, "0.00", I18/D18*100)</f>
        <v>100</v>
      </c>
      <c r="K18" s="16" t="n">
        <v>0</v>
      </c>
      <c r="L18" s="31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47"/>
      <c r="N21" s="49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8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8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8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8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8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5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6"/>
      <c r="J28" s="38"/>
      <c r="K28" s="2"/>
      <c r="L28" s="27"/>
      <c r="M28" s="2"/>
      <c r="N28" s="36" t="s">
        <v>59</v>
      </c>
      <c r="O28" s="51"/>
      <c r="P28" s="5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7"/>
      <c r="J29" s="39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0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3"/>
      <c r="L34" s="45"/>
      <c r="M34" s="12"/>
      <c r="N34" s="12"/>
      <c r="O34" s="52"/>
      <c r="P34" s="53"/>
      <c r="Q34" s="53"/>
      <c r="R34" s="54"/>
      <c r="S34" s="53"/>
      <c r="T34" s="53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4"/>
      <c r="S35" s="53"/>
      <c r="T35" s="53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  <mergeCell ref="G30:H30"/>
    <mergeCell ref="G32:H32"/>
    <mergeCell ref="K8:L8"/>
    <mergeCell ref="K7:L7"/>
    <mergeCell ref="I7:J7"/>
    <mergeCell ref="H8:H9"/>
    <mergeCell ref="G8:G9"/>
    <mergeCell ref="G7:H7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