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<sst xmlns="http://schemas.openxmlformats.org/spreadsheetml/2006/main" count="52">
  <si>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</si>
  <si>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</si>
  <si>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臺中市各類農產品批發市場交易量、交易額、平均價及管理費收入(修正表)</t>
  </si>
  <si>
    <t>中 華 民 國 115年6月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</si>
  <si>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</si>
  <si>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</si>
  <si>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</si>
  <si>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</si>
  <si>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</si>
  <si>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</si>
  <si>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</si>
  <si>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</si>
  <si>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修正原因：台中花卉批發市場交易量、交易金額、平均價及管理費收入資料修正，故重新報送。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</si>
  <si>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</si>
  <si>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</si>
  <si>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</si>
  <si>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</si>
  <si>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</si>
  <si>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</si>
  <si>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</si>
  <si>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</si>
  <si>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</si>
  <si>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</si>
  <si>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</si>
  <si>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</si>
  <si>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</si>
  <si>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</si>
  <si>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</si>
  <si>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</si>
  <si>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</si>
  <si>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</si>
  <si>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</si>
  <si>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</si>
  <si>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</si>
  <si>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</si>
  <si>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</si>
  <si>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</si>
  <si>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</si>
  <si>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</si>
  <si>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</si>
  <si>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</si>
  <si>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</si>
  <si>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</si>
  <si>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</si>
  <si>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</si>
  <si>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</si>
  <si>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</si>
  <si>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</si>
  <si>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</si>
  <si>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編製日期:中華民國115年8月10日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</si>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</sst>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6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8" fontId="7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202" fontId="7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G23" sqref="G23:G23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5"/>
      <c r="G1" s="1" t="s">
        <v>40</v>
      </c>
      <c r="H1" s="19" t="s">
        <v>45</v>
      </c>
      <c r="I1" s="19"/>
      <c r="J1" s="5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13</v>
      </c>
      <c r="C2" s="16"/>
      <c r="D2" s="21"/>
      <c r="E2" s="21"/>
      <c r="F2" s="36"/>
      <c r="G2" s="1" t="s">
        <v>41</v>
      </c>
      <c r="H2" s="19" t="s">
        <v>46</v>
      </c>
      <c r="I2" s="19"/>
      <c r="J2" s="5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22</v>
      </c>
      <c r="D5" s="22" t="s">
        <v>31</v>
      </c>
      <c r="E5" s="29"/>
      <c r="F5" s="37" t="s">
        <v>36</v>
      </c>
      <c r="G5" s="37" t="s">
        <v>42</v>
      </c>
      <c r="H5" s="44" t="s">
        <v>47</v>
      </c>
      <c r="I5" s="51" t="s">
        <v>50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30"/>
      <c r="F6" s="38" t="s">
        <v>37</v>
      </c>
      <c r="G6" s="38" t="s">
        <v>43</v>
      </c>
      <c r="H6" s="45" t="s">
        <v>37</v>
      </c>
      <c r="I6" s="5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14</v>
      </c>
      <c r="C7" s="1" t="s">
        <v>23</v>
      </c>
      <c r="D7" s="24" t="n">
        <v>3581479</v>
      </c>
      <c r="E7" s="31" t="s">
        <v>32</v>
      </c>
      <c r="F7" s="39" t="n">
        <v>90724198</v>
      </c>
      <c r="G7" s="33" t="n">
        <f>F7/D7</f>
        <v>25.3314895885192</v>
      </c>
      <c r="H7" s="46" t="n">
        <v>12061499</v>
      </c>
      <c r="I7" s="5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24</v>
      </c>
      <c r="D8" s="24" t="n">
        <v>12832249</v>
      </c>
      <c r="E8" s="31" t="s">
        <v>32</v>
      </c>
      <c r="F8" s="39" t="n">
        <v>627676677</v>
      </c>
      <c r="G8" s="33" t="n">
        <f>F8/D8</f>
        <v>48.9140038507669</v>
      </c>
      <c r="H8" s="46"/>
      <c r="I8" s="53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25</v>
      </c>
      <c r="D9" s="25" t="n">
        <f>D7+D8</f>
        <v>16413728</v>
      </c>
      <c r="E9" s="32" t="s">
        <v>32</v>
      </c>
      <c r="F9" s="39" t="n">
        <f>F7+F8</f>
        <v>718400875</v>
      </c>
      <c r="G9" s="33" t="n">
        <f>F9/D9</f>
        <v>43.7682941376877</v>
      </c>
      <c r="H9" s="46"/>
      <c r="I9" s="53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15</v>
      </c>
      <c r="C10" s="1" t="s">
        <v>23</v>
      </c>
      <c r="D10" s="24" t="n">
        <v>2383225.1</v>
      </c>
      <c r="E10" s="31" t="s">
        <v>32</v>
      </c>
      <c r="F10" s="39" t="n">
        <v>63856913</v>
      </c>
      <c r="G10" s="33" t="n">
        <f>F10/D10</f>
        <v>26.7943271493742</v>
      </c>
      <c r="H10" s="46" t="n">
        <v>2240253</v>
      </c>
      <c r="I10" s="53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24</v>
      </c>
      <c r="D11" s="24" t="n">
        <v>1348561.1</v>
      </c>
      <c r="E11" s="31" t="s">
        <v>32</v>
      </c>
      <c r="F11" s="39" t="n">
        <v>39818037</v>
      </c>
      <c r="G11" s="33" t="n">
        <f>F11/D11</f>
        <v>29.5263128975024</v>
      </c>
      <c r="H11" s="46"/>
      <c r="I11" s="53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25</v>
      </c>
      <c r="D12" s="24" t="n">
        <f>D10+D11</f>
        <v>3731786.2</v>
      </c>
      <c r="E12" s="31" t="s">
        <v>32</v>
      </c>
      <c r="F12" s="39" t="n">
        <f>SUM(F10:F11)</f>
        <v>103674950</v>
      </c>
      <c r="G12" s="33" t="n">
        <f>F12/D12</f>
        <v>27.7815888809493</v>
      </c>
      <c r="H12" s="46"/>
      <c r="I12" s="53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16</v>
      </c>
      <c r="C13" s="1" t="s">
        <v>24</v>
      </c>
      <c r="D13" s="24" t="n">
        <v>860857.2</v>
      </c>
      <c r="E13" s="31" t="s">
        <v>32</v>
      </c>
      <c r="F13" s="39" t="n">
        <v>80853896</v>
      </c>
      <c r="G13" s="33" t="n">
        <f>F13/D13</f>
        <v>93.9225413924632</v>
      </c>
      <c r="H13" s="46" t="n">
        <v>2425701</v>
      </c>
      <c r="I13" s="53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17</v>
      </c>
      <c r="C14" s="15"/>
      <c r="D14" s="24" t="n">
        <f>D9+D12+D13</f>
        <v>21006371.4</v>
      </c>
      <c r="E14" s="31" t="s">
        <v>32</v>
      </c>
      <c r="F14" s="39" t="n">
        <f>F9+F12+F13</f>
        <v>902929721</v>
      </c>
      <c r="G14" s="33" t="n">
        <f>F14/D14</f>
        <v>42.9836121530252</v>
      </c>
      <c r="H14" s="39" t="n">
        <f>SUM(H7:H13)</f>
        <v>16727453</v>
      </c>
      <c r="I14" s="54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18</v>
      </c>
      <c r="C15" s="1" t="s">
        <v>26</v>
      </c>
      <c r="D15" s="24" t="n">
        <v>903435.2</v>
      </c>
      <c r="E15" s="31" t="s">
        <v>32</v>
      </c>
      <c r="F15" s="39" t="n">
        <v>152688414</v>
      </c>
      <c r="G15" s="33" t="n">
        <f>F15/D15</f>
        <v>169.008705881728</v>
      </c>
      <c r="H15" s="46" t="n">
        <v>5344323</v>
      </c>
      <c r="I15" s="5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19</v>
      </c>
      <c r="C16" s="19" t="s">
        <v>27</v>
      </c>
      <c r="D16" s="26" t="n">
        <v>0</v>
      </c>
      <c r="E16" s="31" t="s">
        <v>33</v>
      </c>
      <c r="F16" s="40" t="n">
        <v>0</v>
      </c>
      <c r="G16" s="40" t="s">
        <v>44</v>
      </c>
      <c r="H16" s="47" t="n">
        <v>0</v>
      </c>
      <c r="I16" s="55" t="s">
        <v>51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1" t="s">
        <v>32</v>
      </c>
      <c r="F17" s="40" t="n">
        <v>0</v>
      </c>
      <c r="G17" s="40" t="s">
        <v>44</v>
      </c>
      <c r="H17" s="47"/>
      <c r="I17" s="55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20</v>
      </c>
      <c r="C18" s="19"/>
      <c r="D18" s="24" t="n">
        <v>41127</v>
      </c>
      <c r="E18" s="31" t="s">
        <v>33</v>
      </c>
      <c r="F18" s="39" t="n">
        <v>497612669</v>
      </c>
      <c r="G18" s="33" t="n">
        <f>F18/D18</f>
        <v>12099.4156879909</v>
      </c>
      <c r="H18" s="39" t="n">
        <v>9952766</v>
      </c>
      <c r="I18" s="56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5069014</v>
      </c>
      <c r="E19" s="31" t="s">
        <v>32</v>
      </c>
      <c r="F19" s="39" t="n">
        <v>497612669</v>
      </c>
      <c r="G19" s="33" t="n">
        <f>F19/D19</f>
        <v>98.1675467852328</v>
      </c>
      <c r="H19" s="39"/>
      <c r="I19" s="57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17</v>
      </c>
      <c r="C20" s="1"/>
      <c r="D20" s="25" t="n">
        <f>D16+D18</f>
        <v>41127</v>
      </c>
      <c r="E20" s="33" t="s">
        <v>33</v>
      </c>
      <c r="F20" s="39" t="n">
        <f>F18+F16</f>
        <v>497612669</v>
      </c>
      <c r="G20" s="33" t="n">
        <f>F20/D20</f>
        <v>12099.4156879909</v>
      </c>
      <c r="H20" s="39" t="n">
        <v>9952766</v>
      </c>
      <c r="I20" s="58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5069014</v>
      </c>
      <c r="E21" s="33" t="s">
        <v>32</v>
      </c>
      <c r="F21" s="39" t="n">
        <f>F19+F17</f>
        <v>497612669</v>
      </c>
      <c r="G21" s="33" t="n">
        <f>F21/D21</f>
        <v>98.1675467852328</v>
      </c>
      <c r="H21" s="39"/>
      <c r="I21" s="58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21</v>
      </c>
      <c r="C22" s="1" t="s">
        <v>28</v>
      </c>
      <c r="D22" s="27" t="n">
        <v>479707</v>
      </c>
      <c r="E22" s="31" t="s">
        <v>34</v>
      </c>
      <c r="F22" s="41" t="n">
        <v>33949744</v>
      </c>
      <c r="G22" s="42" t="n">
        <f>F22/D22</f>
        <v>70.7718336401178</v>
      </c>
      <c r="H22" s="48" t="n">
        <v>1802552</v>
      </c>
      <c r="I22" s="58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29</v>
      </c>
      <c r="D23" s="27" t="n">
        <v>47108</v>
      </c>
      <c r="E23" s="31" t="s">
        <v>35</v>
      </c>
      <c r="F23" s="41" t="n">
        <v>5181178</v>
      </c>
      <c r="G23" s="42" t="n">
        <f>F23/D23</f>
        <v>109.985098072514</v>
      </c>
      <c r="H23" s="48"/>
      <c r="I23" s="58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8"/>
      <c r="E24" s="28"/>
      <c r="F24" s="28" t="s">
        <v>38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30</v>
      </c>
      <c r="D25" s="9"/>
      <c r="E25" s="34"/>
      <c r="F25" s="34"/>
      <c r="G25" s="43"/>
      <c r="H25" s="9" t="s">
        <v>48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39</v>
      </c>
      <c r="G26" s="10"/>
      <c r="H26" s="49"/>
      <c r="I26" s="43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9"/>
      <c r="I27" s="43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50"/>
      <c r="I28" s="50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3" t="s">
        <v>49</v>
      </c>
      <c r="I29" s="43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 t="s">
        <v>12</v>
      </c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A3:I3"/>
    <mergeCell ref="I16:I17"/>
    <mergeCell ref="H1:I1"/>
    <mergeCell ref="H2:I2"/>
    <mergeCell ref="I5:I6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