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<sst xmlns="http://schemas.openxmlformats.org/spreadsheetml/2006/main" count="89">
  <si>
    <t>公開類</t>
  </si>
  <si>
    <t>月報</t>
  </si>
  <si>
    <t>臺中市神岡區公所一般公文統計表</t>
  </si>
  <si>
    <t>中華民國114年12月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</si>
  <si>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</si>
  <si>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</si>
  <si>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</si>
  <si>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</si>
  <si>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</si>
  <si>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</si>
  <si>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</si>
  <si>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</si>
  <si>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</si>
  <si>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</si>
  <si>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</si>
  <si>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</si>
  <si>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</si>
  <si>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</si>
  <si>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</si>
  <si>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</si>
  <si>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</si>
  <si>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</si>
  <si>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</si>
  <si>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</si>
  <si>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</si>
  <si>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</si>
  <si>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</si>
  <si>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</si>
  <si>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</si>
  <si>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</si>
  <si>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</si>
  <si>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</si>
  <si>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</si>
  <si>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</si>
  <si>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</si>
  <si>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</si>
  <si>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</si>
  <si>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</si>
  <si>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</si>
  <si>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</si>
  <si>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</si>
  <si>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</si>
  <si>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</si>
  <si>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</si>
  <si>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</si>
  <si>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</si>
  <si>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</si>
  <si>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</si>
  <si>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</si>
  <si>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</si>
  <si>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</si>
  <si>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</si>
  <si>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</si>
  <si>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</si>
  <si>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</si>
  <si>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</si>
  <si>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</si>
  <si>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</si>
  <si>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</si>
  <si>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</si>
  <si>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</si>
  <si>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</si>
  <si>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</si>
  <si>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</si>
  <si>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</si>
  <si>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</si>
  <si>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</si>
  <si>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</si>
  <si>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</si>
  <si>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</si>
  <si>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</si>
  <si>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</si>
  <si>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</si>
  <si>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</si>
  <si>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</si>
  <si>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中華民國115年1月2日編製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</si>
  <si>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</si>
  <si>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</si>
  <si>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</si>
  <si>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</si>
  <si>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</si>
  <si>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</si>
  <si>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</si>
  <si>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臺中市神岡區公所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</si>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</sst>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0.00_ " numFmtId="199"/>
    <numFmt formatCode="#,##0.00;[Red](#,##0.00)" numFmtId="200"/>
    <numFmt formatCode="_-* #,##0.00_-;\-* #,##0.00_-;_-* &quot;-&quot;_-;_-@_-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right" vertical="center" wrapText="true"/>
    </xf>
    <xf numFmtId="0" fontId="1" borderId="5" xfId="0" applyFont="true" applyBorder="true">
      <alignment horizontal="righ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right" vertical="center" wrapText="true"/>
    </xf>
    <xf numFmtId="10" fontId="1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10" fontId="1" borderId="0" xfId="0" applyNumberFormat="true" applyFont="true">
      <alignment horizontal="right" vertical="center"/>
    </xf>
    <xf numFmtId="200" fontId="4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99" fontId="1" borderId="2" xfId="0" applyNumberFormat="true" applyFont="true" applyBorder="true">
      <alignment horizontal="right" vertical="center" wrapText="true"/>
    </xf>
    <xf numFmtId="199" fontId="1" borderId="0" xfId="0" applyNumberFormat="true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0" fontId="4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4" borderId="0" xfId="0" applyFont="true">
      <alignment vertical="center" wrapText="true"/>
    </xf>
    <xf numFmtId="49" fontId="1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201" fontId="7" borderId="1" xfId="0" applyNumberFormat="true" applyFont="true" applyBorder="true">
      <alignment horizontal="right" vertical="center"/>
    </xf>
    <xf numFmtId="0" fontId="4" borderId="5" xfId="0" applyFont="true" applyBorder="true">
      <alignment vertical="center" wrapText="true"/>
    </xf>
    <xf numFmtId="49" fontId="1" borderId="6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1" ySplit="0" topLeftCell="B1" activePane="topRight" state="frozen"/>
      <selection activeCell="B1" sqref="B1:B1" pane="topLeft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3"/>
      <c r="C1" s="12"/>
      <c r="D1" s="10"/>
      <c r="E1" s="10"/>
      <c r="F1" s="10"/>
      <c r="G1" s="10"/>
      <c r="H1" s="30"/>
      <c r="I1" s="10"/>
      <c r="J1" s="30"/>
      <c r="K1" s="29"/>
      <c r="L1" s="29"/>
      <c r="M1" s="10"/>
      <c r="N1" s="10"/>
      <c r="O1" s="29"/>
      <c r="P1" s="42"/>
      <c r="Q1" s="42"/>
      <c r="R1" s="48"/>
      <c r="S1" s="1" t="s">
        <v>80</v>
      </c>
      <c r="T1" s="15" t="s">
        <v>83</v>
      </c>
      <c r="U1" s="15"/>
      <c r="V1" s="13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4" t="s">
        <v>33</v>
      </c>
      <c r="C2" s="21" t="s">
        <v>39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0"/>
      <c r="P2" s="43"/>
      <c r="Q2" s="43"/>
      <c r="R2" s="49"/>
      <c r="S2" s="1" t="s">
        <v>81</v>
      </c>
      <c r="T2" s="50" t="s">
        <v>84</v>
      </c>
      <c r="U2" s="50"/>
      <c r="V2" s="13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6"/>
      <c r="H3" s="2"/>
      <c r="I3" s="26"/>
      <c r="J3" s="2"/>
      <c r="K3" s="26"/>
      <c r="L3" s="2"/>
      <c r="M3" s="2"/>
      <c r="N3" s="2"/>
      <c r="O3" s="26"/>
      <c r="P3" s="2"/>
      <c r="Q3" s="2"/>
      <c r="R3" s="41"/>
      <c r="S3" s="41"/>
      <c r="T3" s="41"/>
      <c r="U3" s="41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5" t="s">
        <v>34</v>
      </c>
      <c r="C6" s="15"/>
      <c r="D6" s="15"/>
      <c r="E6" s="15"/>
      <c r="F6" s="15" t="s">
        <v>48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77</v>
      </c>
      <c r="S6" s="15"/>
      <c r="T6" s="15"/>
      <c r="U6" s="15"/>
      <c r="V6" s="13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6"/>
      <c r="B7" s="16" t="s">
        <v>35</v>
      </c>
      <c r="C7" s="16" t="s">
        <v>40</v>
      </c>
      <c r="D7" s="16" t="s">
        <v>42</v>
      </c>
      <c r="E7" s="16" t="s">
        <v>45</v>
      </c>
      <c r="F7" s="15" t="s">
        <v>49</v>
      </c>
      <c r="G7" s="15"/>
      <c r="H7" s="15"/>
      <c r="I7" s="15"/>
      <c r="J7" s="15"/>
      <c r="K7" s="15"/>
      <c r="L7" s="16" t="s">
        <v>51</v>
      </c>
      <c r="M7" s="38" t="s">
        <v>66</v>
      </c>
      <c r="N7" s="16" t="s">
        <v>68</v>
      </c>
      <c r="O7" s="16" t="s">
        <v>70</v>
      </c>
      <c r="P7" s="15" t="s">
        <v>72</v>
      </c>
      <c r="Q7" s="15"/>
      <c r="R7" s="15" t="s">
        <v>77</v>
      </c>
      <c r="S7" s="15"/>
      <c r="T7" s="16" t="s">
        <v>85</v>
      </c>
      <c r="U7" s="51" t="s">
        <v>87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7" t="s">
        <v>5</v>
      </c>
      <c r="B8" s="16"/>
      <c r="C8" s="16"/>
      <c r="D8" s="16"/>
      <c r="E8" s="24" t="s">
        <v>46</v>
      </c>
      <c r="F8" s="15" t="s">
        <v>50</v>
      </c>
      <c r="G8" s="15"/>
      <c r="H8" s="15" t="s">
        <v>57</v>
      </c>
      <c r="I8" s="15"/>
      <c r="J8" s="15" t="s">
        <v>60</v>
      </c>
      <c r="K8" s="15"/>
      <c r="L8" s="24" t="s">
        <v>63</v>
      </c>
      <c r="M8" s="38"/>
      <c r="N8" s="16"/>
      <c r="O8" s="16"/>
      <c r="P8" s="27" t="s">
        <v>73</v>
      </c>
      <c r="Q8" s="27"/>
      <c r="R8" s="27" t="s">
        <v>78</v>
      </c>
      <c r="S8" s="27"/>
      <c r="T8" s="16"/>
      <c r="U8" s="5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7"/>
      <c r="C9" s="17"/>
      <c r="D9" s="16"/>
      <c r="E9" s="24"/>
      <c r="F9" s="16" t="s">
        <v>51</v>
      </c>
      <c r="G9" s="15" t="s">
        <v>53</v>
      </c>
      <c r="H9" s="16" t="s">
        <v>51</v>
      </c>
      <c r="I9" s="15" t="s">
        <v>53</v>
      </c>
      <c r="J9" s="16" t="s">
        <v>51</v>
      </c>
      <c r="K9" s="15" t="s">
        <v>53</v>
      </c>
      <c r="L9" s="24"/>
      <c r="M9" s="38"/>
      <c r="N9" s="16"/>
      <c r="O9" s="16"/>
      <c r="P9" s="16" t="s">
        <v>51</v>
      </c>
      <c r="Q9" s="45" t="s">
        <v>53</v>
      </c>
      <c r="R9" s="16" t="s">
        <v>51</v>
      </c>
      <c r="S9" s="45" t="s">
        <v>53</v>
      </c>
      <c r="T9" s="16"/>
      <c r="U9" s="5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6</v>
      </c>
      <c r="B10" s="17" t="s">
        <v>36</v>
      </c>
      <c r="C10" s="17" t="s">
        <v>41</v>
      </c>
      <c r="D10" s="17" t="s">
        <v>43</v>
      </c>
      <c r="E10" s="17" t="s">
        <v>47</v>
      </c>
      <c r="F10" s="17" t="s">
        <v>52</v>
      </c>
      <c r="G10" s="27" t="s">
        <v>54</v>
      </c>
      <c r="H10" s="17" t="s">
        <v>58</v>
      </c>
      <c r="I10" s="27" t="s">
        <v>59</v>
      </c>
      <c r="J10" s="17" t="s">
        <v>61</v>
      </c>
      <c r="K10" s="27" t="s">
        <v>62</v>
      </c>
      <c r="L10" s="16" t="s">
        <v>64</v>
      </c>
      <c r="M10" s="16" t="s">
        <v>67</v>
      </c>
      <c r="N10" s="16" t="s">
        <v>69</v>
      </c>
      <c r="O10" s="16" t="s">
        <v>71</v>
      </c>
      <c r="P10" s="16" t="s">
        <v>74</v>
      </c>
      <c r="Q10" s="46" t="s">
        <v>76</v>
      </c>
      <c r="R10" s="16" t="s">
        <v>79</v>
      </c>
      <c r="S10" s="46" t="s">
        <v>82</v>
      </c>
      <c r="T10" s="16" t="s">
        <v>86</v>
      </c>
      <c r="U10" s="51" t="s">
        <v>88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9" t="s">
        <v>7</v>
      </c>
      <c r="B11" s="18" t="n">
        <f>SUM(B12:B32)</f>
        <v>1846</v>
      </c>
      <c r="C11" s="18" t="n">
        <f>SUM(C12:C32)</f>
        <v>184</v>
      </c>
      <c r="D11" s="18" t="n">
        <f>SUM(D12:D32)</f>
        <v>390</v>
      </c>
      <c r="E11" s="18" t="n">
        <f>SUM(E12:E32)</f>
        <v>2420</v>
      </c>
      <c r="F11" s="18" t="n">
        <f>SUM(F12:F32)</f>
        <v>786</v>
      </c>
      <c r="G11" s="28" t="n">
        <f>IF(L11=0, "--", ROUND(F11/L11*100, 2))</f>
        <v>100</v>
      </c>
      <c r="H11" s="18" t="n">
        <f>SUM(H12:H32)</f>
        <v>0</v>
      </c>
      <c r="I11" s="18" t="n">
        <f>IF(L11=0, "--", ROUND(H11/L11*100, 2))</f>
        <v>0</v>
      </c>
      <c r="J11" s="18" t="n">
        <f>SUM(J12:J32)</f>
        <v>0</v>
      </c>
      <c r="K11" s="18" t="n">
        <f>IF(L11=0, "--", ROUND(J11/L11*100, 2))</f>
        <v>0</v>
      </c>
      <c r="L11" s="18" t="n">
        <f>SUM(L12:L32)</f>
        <v>786</v>
      </c>
      <c r="M11" s="28" t="n">
        <v>1.33</v>
      </c>
      <c r="N11" s="18" t="n">
        <f>SUM(N12:N32)</f>
        <v>1355</v>
      </c>
      <c r="O11" s="18" t="n">
        <f>SUM(O12:O32)</f>
        <v>68</v>
      </c>
      <c r="P11" s="18" t="n">
        <f>SUM(P12:P32)</f>
        <v>2209</v>
      </c>
      <c r="Q11" s="47" t="n">
        <f>IF(E11=0, "--", ROUND(P11/E11*100, 2))</f>
        <v>91.28</v>
      </c>
      <c r="R11" s="18" t="n">
        <f>SUM(R12:R32)</f>
        <v>211</v>
      </c>
      <c r="S11" s="47" t="n">
        <f>IF(E11=0, "--", ROUND(R11/E11*100, 2))</f>
        <v>8.72</v>
      </c>
      <c r="T11" s="18" t="n">
        <f>SUM(T12:T32)</f>
        <v>211</v>
      </c>
      <c r="U11" s="52" t="n">
        <f>SUM(U12:U32)</f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9" t="s">
        <v>8</v>
      </c>
      <c r="B12" s="18" t="n">
        <v>0</v>
      </c>
      <c r="C12" s="18" t="n">
        <v>0</v>
      </c>
      <c r="D12" s="18" t="n">
        <v>0</v>
      </c>
      <c r="E12" s="18" t="n">
        <f>B12+C12+D12</f>
        <v>0</v>
      </c>
      <c r="F12" s="18" t="n">
        <v>0</v>
      </c>
      <c r="G12" s="28" t="str">
        <f>IF(L12=0, "--", ROUND(F12/L12*100, 2))</f>
        <v>--</v>
      </c>
      <c r="H12" s="18" t="n">
        <v>0</v>
      </c>
      <c r="I12" s="18" t="str">
        <f>IF(L12=0, "--", ROUND(H12/L12*100, 2))</f>
        <v>--</v>
      </c>
      <c r="J12" s="18" t="n">
        <v>0</v>
      </c>
      <c r="K12" s="18" t="str">
        <f>IF(L12=0, "--", ROUND(J12/L12*100, 2))</f>
        <v>--</v>
      </c>
      <c r="L12" s="18" t="n">
        <f>F12+H12+J12</f>
        <v>0</v>
      </c>
      <c r="M12" s="18" t="n">
        <v>0</v>
      </c>
      <c r="N12" s="18" t="n">
        <v>0</v>
      </c>
      <c r="O12" s="18" t="n">
        <v>0</v>
      </c>
      <c r="P12" s="18" t="n">
        <f>L12+N12+O12</f>
        <v>0</v>
      </c>
      <c r="Q12" s="47" t="str">
        <f>IF(E12=0, "--", ROUND(P12/E12*100, 2))</f>
        <v>--</v>
      </c>
      <c r="R12" s="18" t="n">
        <f>E12-P12</f>
        <v>0</v>
      </c>
      <c r="S12" s="47" t="str">
        <f>IF(E12=0, "--", ROUND(R12/E12*100, 2))</f>
        <v>--</v>
      </c>
      <c r="T12" s="18" t="n">
        <v>0</v>
      </c>
      <c r="U12" s="52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9" t="s">
        <v>9</v>
      </c>
      <c r="B13" s="18" t="n">
        <v>0</v>
      </c>
      <c r="C13" s="18" t="n">
        <v>0</v>
      </c>
      <c r="D13" s="18" t="n">
        <v>0</v>
      </c>
      <c r="E13" s="18" t="n">
        <f>B13+C13+D13</f>
        <v>0</v>
      </c>
      <c r="F13" s="18" t="n">
        <v>0</v>
      </c>
      <c r="G13" s="28" t="str">
        <f>IF(L13=0, "--", ROUND(F13/L13*100, 2))</f>
        <v>--</v>
      </c>
      <c r="H13" s="18" t="n">
        <v>0</v>
      </c>
      <c r="I13" s="18" t="str">
        <f>IF(L13=0, "--", ROUND(H13/L13*100, 2))</f>
        <v>--</v>
      </c>
      <c r="J13" s="18" t="n">
        <v>0</v>
      </c>
      <c r="K13" s="18" t="str">
        <f>IF(L13=0, "--", ROUND(J13/L13*100, 2))</f>
        <v>--</v>
      </c>
      <c r="L13" s="18" t="n">
        <f>F13+H13+J13</f>
        <v>0</v>
      </c>
      <c r="M13" s="18" t="n">
        <v>0</v>
      </c>
      <c r="N13" s="18" t="n">
        <v>0</v>
      </c>
      <c r="O13" s="18" t="n">
        <v>0</v>
      </c>
      <c r="P13" s="18" t="n">
        <f>L13+N13+O13</f>
        <v>0</v>
      </c>
      <c r="Q13" s="47" t="str">
        <f>IF(E13=0, "--", ROUND(P13/E13*100, 2))</f>
        <v>--</v>
      </c>
      <c r="R13" s="18" t="n">
        <f>E13-P13</f>
        <v>0</v>
      </c>
      <c r="S13" s="47" t="str">
        <f>IF(E13=0, "--", ROUND(R13/E13*100, 2))</f>
        <v>--</v>
      </c>
      <c r="T13" s="18" t="n">
        <v>0</v>
      </c>
      <c r="U13" s="52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9" t="s">
        <v>10</v>
      </c>
      <c r="B14" s="18" t="n">
        <v>540</v>
      </c>
      <c r="C14" s="18" t="n">
        <v>44</v>
      </c>
      <c r="D14" s="18" t="n">
        <v>43</v>
      </c>
      <c r="E14" s="18" t="n">
        <f>B14+C14+D14</f>
        <v>627</v>
      </c>
      <c r="F14" s="18" t="n">
        <v>246</v>
      </c>
      <c r="G14" s="28" t="n">
        <f>IF(L14=0, "--", ROUND(F14/L14*100, 2))</f>
        <v>100</v>
      </c>
      <c r="H14" s="18" t="n">
        <v>0</v>
      </c>
      <c r="I14" s="18" t="n">
        <f>IF(L14=0, "--", ROUND(H14/L14*100, 2))</f>
        <v>0</v>
      </c>
      <c r="J14" s="18" t="n">
        <v>0</v>
      </c>
      <c r="K14" s="18" t="n">
        <f>IF(L14=0, "--", ROUND(J14/L14*100, 2))</f>
        <v>0</v>
      </c>
      <c r="L14" s="18" t="n">
        <f>F14+H14+J14</f>
        <v>246</v>
      </c>
      <c r="M14" s="28" t="n">
        <v>1.38</v>
      </c>
      <c r="N14" s="18" t="n">
        <v>338</v>
      </c>
      <c r="O14" s="18" t="n">
        <v>2</v>
      </c>
      <c r="P14" s="18" t="n">
        <f>L14+N14+O14</f>
        <v>586</v>
      </c>
      <c r="Q14" s="47" t="n">
        <f>IF(E14=0, "--", ROUND(P14/E14*100, 2))</f>
        <v>93.46</v>
      </c>
      <c r="R14" s="18" t="n">
        <f>E14-P14</f>
        <v>41</v>
      </c>
      <c r="S14" s="47" t="n">
        <f>IF(E14=0, "--", ROUND(R14/E14*100, 2))</f>
        <v>6.54</v>
      </c>
      <c r="T14" s="18" t="n">
        <f>R14</f>
        <v>41</v>
      </c>
      <c r="U14" s="52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9" t="s">
        <v>11</v>
      </c>
      <c r="B15" s="18" t="n">
        <v>0</v>
      </c>
      <c r="C15" s="18" t="n">
        <v>0</v>
      </c>
      <c r="D15" s="18" t="n">
        <v>0</v>
      </c>
      <c r="E15" s="18" t="n">
        <f>B15+C15+D15</f>
        <v>0</v>
      </c>
      <c r="F15" s="18" t="n">
        <v>0</v>
      </c>
      <c r="G15" s="28" t="str">
        <f>IF(L15=0, "--", ROUND(F15/L15*100, 2))</f>
        <v>--</v>
      </c>
      <c r="H15" s="18" t="n">
        <v>0</v>
      </c>
      <c r="I15" s="18" t="str">
        <f>IF(L15=0, "--", ROUND(H15/L15*100, 2))</f>
        <v>--</v>
      </c>
      <c r="J15" s="18" t="n">
        <v>0</v>
      </c>
      <c r="K15" s="18" t="str">
        <f>IF(L15=0, "--", ROUND(J15/L15*100, 2))</f>
        <v>--</v>
      </c>
      <c r="L15" s="18" t="n">
        <f>F15+H15+J15</f>
        <v>0</v>
      </c>
      <c r="M15" s="18" t="n">
        <v>0</v>
      </c>
      <c r="N15" s="18" t="n">
        <v>0</v>
      </c>
      <c r="O15" s="18" t="n">
        <v>0</v>
      </c>
      <c r="P15" s="18" t="n">
        <f>L15+N15+O15</f>
        <v>0</v>
      </c>
      <c r="Q15" s="47" t="str">
        <f>IF(E15=0, "--", ROUND(P15/E15*100, 2))</f>
        <v>--</v>
      </c>
      <c r="R15" s="18" t="n">
        <f>E15-P15</f>
        <v>0</v>
      </c>
      <c r="S15" s="47" t="str">
        <f>IF(E15=0, "--", ROUND(R15/E15*100, 2))</f>
        <v>--</v>
      </c>
      <c r="T15" s="18" t="n">
        <v>0</v>
      </c>
      <c r="U15" s="52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9" t="s">
        <v>12</v>
      </c>
      <c r="B16" s="18" t="n">
        <v>0</v>
      </c>
      <c r="C16" s="18" t="n">
        <v>0</v>
      </c>
      <c r="D16" s="18" t="n">
        <v>0</v>
      </c>
      <c r="E16" s="18" t="n">
        <f>B16+C16+D16</f>
        <v>0</v>
      </c>
      <c r="F16" s="18" t="n">
        <v>0</v>
      </c>
      <c r="G16" s="28" t="str">
        <f>IF(L16=0, "--", ROUND(F16/L16*100, 2))</f>
        <v>--</v>
      </c>
      <c r="H16" s="18" t="n">
        <v>0</v>
      </c>
      <c r="I16" s="18" t="str">
        <f>IF(L16=0, "--", ROUND(H16/L16*100, 2))</f>
        <v>--</v>
      </c>
      <c r="J16" s="18" t="n">
        <v>0</v>
      </c>
      <c r="K16" s="18" t="str">
        <f>IF(L16=0, "--", ROUND(J16/L16*100, 2))</f>
        <v>--</v>
      </c>
      <c r="L16" s="18" t="n">
        <f>F16+H16+J16</f>
        <v>0</v>
      </c>
      <c r="M16" s="18" t="n">
        <v>0</v>
      </c>
      <c r="N16" s="18" t="n">
        <v>0</v>
      </c>
      <c r="O16" s="18" t="n">
        <v>0</v>
      </c>
      <c r="P16" s="18" t="n">
        <f>L16+N16+O16</f>
        <v>0</v>
      </c>
      <c r="Q16" s="47" t="str">
        <f>IF(E16=0, "--", ROUND(P16/E16*100, 2))</f>
        <v>--</v>
      </c>
      <c r="R16" s="18" t="n">
        <f>E16-P16</f>
        <v>0</v>
      </c>
      <c r="S16" s="47" t="str">
        <f>IF(E16=0, "--", ROUND(R16/E16*100, 2))</f>
        <v>--</v>
      </c>
      <c r="T16" s="18" t="n">
        <v>0</v>
      </c>
      <c r="U16" s="52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9" t="s">
        <v>13</v>
      </c>
      <c r="B17" s="18" t="n">
        <v>338</v>
      </c>
      <c r="C17" s="18" t="n">
        <v>50</v>
      </c>
      <c r="D17" s="18" t="n">
        <v>83</v>
      </c>
      <c r="E17" s="18" t="n">
        <f>B17+C17+D17</f>
        <v>471</v>
      </c>
      <c r="F17" s="18" t="n">
        <v>190</v>
      </c>
      <c r="G17" s="28" t="n">
        <f>IF(L17=0, "--", ROUND(F17/L17*100, 2))</f>
        <v>100</v>
      </c>
      <c r="H17" s="18" t="n">
        <v>0</v>
      </c>
      <c r="I17" s="18" t="n">
        <f>IF(L17=0, "--", ROUND(H17/L17*100, 2))</f>
        <v>0</v>
      </c>
      <c r="J17" s="18" t="n">
        <v>0</v>
      </c>
      <c r="K17" s="18" t="n">
        <f>IF(L17=0, "--", ROUND(J17/L17*100, 2))</f>
        <v>0</v>
      </c>
      <c r="L17" s="18" t="n">
        <f>F17+H17+J17</f>
        <v>190</v>
      </c>
      <c r="M17" s="28" t="n">
        <v>1.65</v>
      </c>
      <c r="N17" s="18" t="n">
        <v>212</v>
      </c>
      <c r="O17" s="18" t="n">
        <v>16</v>
      </c>
      <c r="P17" s="18" t="n">
        <f>L17+N17+O17</f>
        <v>418</v>
      </c>
      <c r="Q17" s="47" t="n">
        <f>IF(E17=0, "--", ROUND(P17/E17*100, 2))</f>
        <v>88.75</v>
      </c>
      <c r="R17" s="18" t="n">
        <f>E17-P17</f>
        <v>53</v>
      </c>
      <c r="S17" s="47" t="n">
        <f>IF(E17=0, "--", ROUND(R17/E17*100, 2))</f>
        <v>11.25</v>
      </c>
      <c r="T17" s="18" t="n">
        <f>R17</f>
        <v>53</v>
      </c>
      <c r="U17" s="52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9" t="s">
        <v>14</v>
      </c>
      <c r="B18" s="18" t="n">
        <v>286</v>
      </c>
      <c r="C18" s="18" t="n">
        <v>23</v>
      </c>
      <c r="D18" s="18" t="n">
        <v>102</v>
      </c>
      <c r="E18" s="18" t="n">
        <f>B18+C18+D18</f>
        <v>411</v>
      </c>
      <c r="F18" s="18" t="n">
        <v>145</v>
      </c>
      <c r="G18" s="28" t="n">
        <f>IF(L18=0, "--", ROUND(F18/L18*100, 2))</f>
        <v>100</v>
      </c>
      <c r="H18" s="18" t="n">
        <v>0</v>
      </c>
      <c r="I18" s="18" t="n">
        <f>IF(L18=0, "--", ROUND(H18/L18*100, 2))</f>
        <v>0</v>
      </c>
      <c r="J18" s="18" t="n">
        <v>0</v>
      </c>
      <c r="K18" s="18" t="n">
        <f>IF(L18=0, "--", ROUND(J18/L18*100, 2))</f>
        <v>0</v>
      </c>
      <c r="L18" s="18" t="n">
        <f>F18+H18+J18</f>
        <v>145</v>
      </c>
      <c r="M18" s="28" t="n">
        <v>1.18</v>
      </c>
      <c r="N18" s="18" t="n">
        <v>217</v>
      </c>
      <c r="O18" s="18" t="n">
        <v>13</v>
      </c>
      <c r="P18" s="18" t="n">
        <f>L18+N18+O18</f>
        <v>375</v>
      </c>
      <c r="Q18" s="47" t="n">
        <f>IF(E18=0, "--", ROUND(P18/E18*100, 2))</f>
        <v>91.24</v>
      </c>
      <c r="R18" s="18" t="n">
        <f>E18-P18</f>
        <v>36</v>
      </c>
      <c r="S18" s="47" t="n">
        <f>IF(E18=0, "--", ROUND(R18/E18*100, 2))</f>
        <v>8.76</v>
      </c>
      <c r="T18" s="18" t="n">
        <f>R18</f>
        <v>36</v>
      </c>
      <c r="U18" s="52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9" t="s">
        <v>15</v>
      </c>
      <c r="B19" s="18" t="n">
        <v>273</v>
      </c>
      <c r="C19" s="18" t="n">
        <v>22</v>
      </c>
      <c r="D19" s="18" t="n">
        <v>48</v>
      </c>
      <c r="E19" s="18" t="n">
        <f>B19+C19+D19</f>
        <v>343</v>
      </c>
      <c r="F19" s="18" t="n">
        <v>97</v>
      </c>
      <c r="G19" s="28" t="n">
        <f>IF(L19=0, "--", ROUND(F19/L19*100, 2))</f>
        <v>100</v>
      </c>
      <c r="H19" s="18" t="n">
        <v>0</v>
      </c>
      <c r="I19" s="18" t="n">
        <f>IF(L19=0, "--", ROUND(H19/L19*100, 2))</f>
        <v>0</v>
      </c>
      <c r="J19" s="18" t="n">
        <v>0</v>
      </c>
      <c r="K19" s="18" t="n">
        <f>IF(L19=0, "--", ROUND(J19/L19*100, 2))</f>
        <v>0</v>
      </c>
      <c r="L19" s="18" t="n">
        <f>F19+H19+J19</f>
        <v>97</v>
      </c>
      <c r="M19" s="28" t="n">
        <v>1.02</v>
      </c>
      <c r="N19" s="18" t="n">
        <v>233</v>
      </c>
      <c r="O19" s="18" t="n">
        <v>4</v>
      </c>
      <c r="P19" s="18" t="n">
        <f>L19+N19+O19</f>
        <v>334</v>
      </c>
      <c r="Q19" s="47" t="n">
        <f>IF(E19=0, "--", ROUND(P19/E19*100, 2))</f>
        <v>97.38</v>
      </c>
      <c r="R19" s="18" t="n">
        <f>E19-P19</f>
        <v>9</v>
      </c>
      <c r="S19" s="47" t="n">
        <f>IF(E19=0, "--", ROUND(R19/E19*100, 2))</f>
        <v>2.62</v>
      </c>
      <c r="T19" s="18" t="n">
        <f>R19</f>
        <v>9</v>
      </c>
      <c r="U19" s="52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9" t="s">
        <v>16</v>
      </c>
      <c r="B20" s="18" t="n">
        <v>149</v>
      </c>
      <c r="C20" s="18" t="n">
        <v>19</v>
      </c>
      <c r="D20" s="18" t="n">
        <v>38</v>
      </c>
      <c r="E20" s="18" t="n">
        <f>B20+C20+D20</f>
        <v>206</v>
      </c>
      <c r="F20" s="18" t="n">
        <v>50</v>
      </c>
      <c r="G20" s="28" t="n">
        <f>IF(L20=0, "--", ROUND(F20/L20*100, 2))</f>
        <v>100</v>
      </c>
      <c r="H20" s="18" t="n">
        <v>0</v>
      </c>
      <c r="I20" s="18" t="n">
        <f>IF(L20=0, "--", ROUND(H20/L20*100, 2))</f>
        <v>0</v>
      </c>
      <c r="J20" s="18" t="n">
        <v>0</v>
      </c>
      <c r="K20" s="18" t="n">
        <f>IF(L20=0, "--", ROUND(J20/L20*100, 2))</f>
        <v>0</v>
      </c>
      <c r="L20" s="18" t="n">
        <f>F20+H20+J20</f>
        <v>50</v>
      </c>
      <c r="M20" s="28" t="n">
        <v>1.33</v>
      </c>
      <c r="N20" s="18" t="n">
        <v>126</v>
      </c>
      <c r="O20" s="18" t="n">
        <v>8</v>
      </c>
      <c r="P20" s="18" t="n">
        <f>L20+N20+O20</f>
        <v>184</v>
      </c>
      <c r="Q20" s="47" t="n">
        <f>IF(E20=0, "--", ROUND(P20/E20*100, 2))</f>
        <v>89.32</v>
      </c>
      <c r="R20" s="18" t="n">
        <f>E20-P20</f>
        <v>22</v>
      </c>
      <c r="S20" s="47" t="n">
        <f>IF(E20=0, "--", ROUND(R20/E20*100, 2))</f>
        <v>10.68</v>
      </c>
      <c r="T20" s="18" t="n">
        <f>R20</f>
        <v>22</v>
      </c>
      <c r="U20" s="52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9" t="s">
        <v>17</v>
      </c>
      <c r="B21" s="18" t="n">
        <v>0</v>
      </c>
      <c r="C21" s="18" t="n">
        <v>0</v>
      </c>
      <c r="D21" s="18" t="n">
        <v>0</v>
      </c>
      <c r="E21" s="18" t="n">
        <f>B21+C21+D21</f>
        <v>0</v>
      </c>
      <c r="F21" s="18" t="n">
        <v>0</v>
      </c>
      <c r="G21" s="28" t="str">
        <f>IF(L21=0, "--", ROUND(F21/L21*100, 2))</f>
        <v>--</v>
      </c>
      <c r="H21" s="18" t="n">
        <v>0</v>
      </c>
      <c r="I21" s="18" t="str">
        <f>IF(L21=0, "--", ROUND(H21/L21*100, 2))</f>
        <v>--</v>
      </c>
      <c r="J21" s="18" t="n">
        <v>0</v>
      </c>
      <c r="K21" s="18" t="str">
        <f>IF(L21=0, "--", ROUND(J21/L21*100, 2))</f>
        <v>--</v>
      </c>
      <c r="L21" s="18" t="n">
        <f>F21+H21+J21</f>
        <v>0</v>
      </c>
      <c r="M21" s="18" t="n">
        <v>0</v>
      </c>
      <c r="N21" s="18" t="n">
        <v>0</v>
      </c>
      <c r="O21" s="18" t="n">
        <v>0</v>
      </c>
      <c r="P21" s="18" t="n">
        <f>L21+N21+O21</f>
        <v>0</v>
      </c>
      <c r="Q21" s="47" t="str">
        <f>IF(E21=0, "--", ROUND(P21/E21*100, 2))</f>
        <v>--</v>
      </c>
      <c r="R21" s="18" t="n">
        <f>E21-P21</f>
        <v>0</v>
      </c>
      <c r="S21" s="47" t="str">
        <f>IF(E21=0, "--", ROUND(R21/E21*100, 2))</f>
        <v>--</v>
      </c>
      <c r="T21" s="18" t="n">
        <v>0</v>
      </c>
      <c r="U21" s="52" t="n">
        <v>0</v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9" t="s">
        <v>18</v>
      </c>
      <c r="B22" s="18" t="n">
        <v>0</v>
      </c>
      <c r="C22" s="18" t="n">
        <v>0</v>
      </c>
      <c r="D22" s="18" t="n">
        <v>0</v>
      </c>
      <c r="E22" s="18" t="n">
        <f>B22+C22+D22</f>
        <v>0</v>
      </c>
      <c r="F22" s="18" t="n">
        <v>0</v>
      </c>
      <c r="G22" s="28" t="str">
        <f>IF(L22=0, "--", ROUND(F22/L22*100, 2))</f>
        <v>--</v>
      </c>
      <c r="H22" s="18" t="n">
        <v>0</v>
      </c>
      <c r="I22" s="18" t="str">
        <f>IF(L22=0, "--", ROUND(H22/L22*100, 2))</f>
        <v>--</v>
      </c>
      <c r="J22" s="18" t="n">
        <v>0</v>
      </c>
      <c r="K22" s="18" t="str">
        <f>IF(L22=0, "--", ROUND(J22/L22*100, 2))</f>
        <v>--</v>
      </c>
      <c r="L22" s="18" t="n">
        <f>F22+H22+J22</f>
        <v>0</v>
      </c>
      <c r="M22" s="18" t="n">
        <v>0</v>
      </c>
      <c r="N22" s="18" t="n">
        <v>0</v>
      </c>
      <c r="O22" s="18" t="n">
        <v>0</v>
      </c>
      <c r="P22" s="18" t="n">
        <f>L22+N22+O22</f>
        <v>0</v>
      </c>
      <c r="Q22" s="47" t="str">
        <f>IF(E22=0, "--", ROUND(P22/E22*100, 2))</f>
        <v>--</v>
      </c>
      <c r="R22" s="18" t="n">
        <f>E22-P22</f>
        <v>0</v>
      </c>
      <c r="S22" s="47" t="str">
        <f>IF(E22=0, "--", ROUND(R22/E22*100, 2))</f>
        <v>--</v>
      </c>
      <c r="T22" s="18" t="n">
        <v>0</v>
      </c>
      <c r="U22" s="52" t="n">
        <v>0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9" t="s">
        <v>19</v>
      </c>
      <c r="B23" s="18" t="n">
        <v>0</v>
      </c>
      <c r="C23" s="18" t="n">
        <v>0</v>
      </c>
      <c r="D23" s="18" t="n">
        <v>0</v>
      </c>
      <c r="E23" s="18" t="n">
        <f>B23+C23+D23</f>
        <v>0</v>
      </c>
      <c r="F23" s="18" t="n">
        <v>0</v>
      </c>
      <c r="G23" s="28" t="str">
        <f>IF(L23=0, "--", ROUND(F23/L23*100, 2))</f>
        <v>--</v>
      </c>
      <c r="H23" s="18" t="n">
        <v>0</v>
      </c>
      <c r="I23" s="18" t="str">
        <f>IF(L23=0, "--", ROUND(H23/L23*100, 2))</f>
        <v>--</v>
      </c>
      <c r="J23" s="18" t="n">
        <v>0</v>
      </c>
      <c r="K23" s="18" t="str">
        <f>IF(L23=0, "--", ROUND(J23/L23*100, 2))</f>
        <v>--</v>
      </c>
      <c r="L23" s="18" t="n">
        <f>F23+H23+J23</f>
        <v>0</v>
      </c>
      <c r="M23" s="18" t="n">
        <v>0</v>
      </c>
      <c r="N23" s="18" t="n">
        <v>0</v>
      </c>
      <c r="O23" s="18" t="n">
        <v>0</v>
      </c>
      <c r="P23" s="18" t="n">
        <f>L23+N23+O23</f>
        <v>0</v>
      </c>
      <c r="Q23" s="47" t="str">
        <f>IF(E23=0, "--", ROUND(P23/E23*100, 2))</f>
        <v>--</v>
      </c>
      <c r="R23" s="18" t="n">
        <f>E23-P23</f>
        <v>0</v>
      </c>
      <c r="S23" s="47" t="str">
        <f>IF(E23=0, "--", ROUND(R23/E23*100, 2))</f>
        <v>--</v>
      </c>
      <c r="T23" s="18" t="n">
        <v>0</v>
      </c>
      <c r="U23" s="52" t="n">
        <v>0</v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1" customHeight="true">
      <c r="A24" s="9" t="s">
        <v>20</v>
      </c>
      <c r="B24" s="18" t="n">
        <v>0</v>
      </c>
      <c r="C24" s="18" t="n">
        <v>0</v>
      </c>
      <c r="D24" s="18" t="n">
        <v>0</v>
      </c>
      <c r="E24" s="18" t="n">
        <f>B24+C24+D24</f>
        <v>0</v>
      </c>
      <c r="F24" s="18" t="n">
        <v>0</v>
      </c>
      <c r="G24" s="28" t="str">
        <f>IF(L24=0, "--", ROUND(F24/L24*100, 2))</f>
        <v>--</v>
      </c>
      <c r="H24" s="18" t="n">
        <v>0</v>
      </c>
      <c r="I24" s="18" t="str">
        <f>IF(L24=0, "--", ROUND(H24/L24*100, 2))</f>
        <v>--</v>
      </c>
      <c r="J24" s="18" t="n">
        <v>0</v>
      </c>
      <c r="K24" s="18" t="str">
        <f>IF(L24=0, "--", ROUND(J24/L24*100, 2))</f>
        <v>--</v>
      </c>
      <c r="L24" s="18" t="n">
        <f>F24+H24+J24</f>
        <v>0</v>
      </c>
      <c r="M24" s="18" t="n">
        <v>0</v>
      </c>
      <c r="N24" s="18" t="n">
        <v>0</v>
      </c>
      <c r="O24" s="18" t="n">
        <v>0</v>
      </c>
      <c r="P24" s="18" t="n">
        <f>L24+N24+O24</f>
        <v>0</v>
      </c>
      <c r="Q24" s="47" t="str">
        <f>IF(E24=0, "--", ROUND(P24/E24*100, 2))</f>
        <v>--</v>
      </c>
      <c r="R24" s="18" t="n">
        <f>E24-P24</f>
        <v>0</v>
      </c>
      <c r="S24" s="47" t="str">
        <f>IF(E24=0, "--", ROUND(R24/E24*100, 2))</f>
        <v>--</v>
      </c>
      <c r="T24" s="18" t="n">
        <v>0</v>
      </c>
      <c r="U24" s="52" t="n">
        <v>0</v>
      </c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1" customHeight="true">
      <c r="A25" s="9" t="s">
        <v>21</v>
      </c>
      <c r="B25" s="18" t="n">
        <v>0</v>
      </c>
      <c r="C25" s="18" t="n">
        <v>0</v>
      </c>
      <c r="D25" s="18" t="n">
        <v>0</v>
      </c>
      <c r="E25" s="18" t="n">
        <f>B25+C25+D25</f>
        <v>0</v>
      </c>
      <c r="F25" s="18" t="n">
        <v>0</v>
      </c>
      <c r="G25" s="28" t="str">
        <f>IF(L25=0, "--", ROUND(F25/L25*100, 2))</f>
        <v>--</v>
      </c>
      <c r="H25" s="18" t="n">
        <v>0</v>
      </c>
      <c r="I25" s="18" t="str">
        <f>IF(L25=0, "--", ROUND(H25/L25*100, 2))</f>
        <v>--</v>
      </c>
      <c r="J25" s="18" t="n">
        <v>0</v>
      </c>
      <c r="K25" s="18" t="str">
        <f>IF(L25=0, "--", ROUND(J25/L25*100, 2))</f>
        <v>--</v>
      </c>
      <c r="L25" s="18" t="n">
        <f>F25+H25+J25</f>
        <v>0</v>
      </c>
      <c r="M25" s="18" t="n">
        <v>0</v>
      </c>
      <c r="N25" s="18" t="n">
        <v>0</v>
      </c>
      <c r="O25" s="18" t="n">
        <v>0</v>
      </c>
      <c r="P25" s="18" t="n">
        <f>L25+N25+O25</f>
        <v>0</v>
      </c>
      <c r="Q25" s="47" t="str">
        <f>IF(E25=0, "--", ROUND(P25/E25*100, 2))</f>
        <v>--</v>
      </c>
      <c r="R25" s="18" t="n">
        <f>E25-P25</f>
        <v>0</v>
      </c>
      <c r="S25" s="47" t="str">
        <f>IF(E25=0, "--", ROUND(R25/E25*100, 2))</f>
        <v>--</v>
      </c>
      <c r="T25" s="18" t="n">
        <v>0</v>
      </c>
      <c r="U25" s="52" t="n">
        <v>0</v>
      </c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1" customHeight="true">
      <c r="A26" s="9" t="s">
        <v>22</v>
      </c>
      <c r="B26" s="18" t="n">
        <v>118</v>
      </c>
      <c r="C26" s="18" t="n">
        <v>16</v>
      </c>
      <c r="D26" s="18" t="n">
        <v>35</v>
      </c>
      <c r="E26" s="18" t="n">
        <f>B26+C26+D26</f>
        <v>169</v>
      </c>
      <c r="F26" s="18" t="n">
        <v>30</v>
      </c>
      <c r="G26" s="28" t="n">
        <f>IF(L26=0, "--", ROUND(F26/L26*100, 2))</f>
        <v>100</v>
      </c>
      <c r="H26" s="18" t="n">
        <v>0</v>
      </c>
      <c r="I26" s="18" t="n">
        <f>IF(L26=0, "--", ROUND(H26/L26*100, 2))</f>
        <v>0</v>
      </c>
      <c r="J26" s="18" t="n">
        <v>0</v>
      </c>
      <c r="K26" s="18" t="n">
        <f>IF(L26=0, "--", ROUND(J26/L26*100, 2))</f>
        <v>0</v>
      </c>
      <c r="L26" s="18" t="n">
        <f>F26+H26+J26</f>
        <v>30</v>
      </c>
      <c r="M26" s="28" t="n">
        <v>1.32</v>
      </c>
      <c r="N26" s="18" t="n">
        <v>103</v>
      </c>
      <c r="O26" s="18" t="n">
        <v>9</v>
      </c>
      <c r="P26" s="18" t="n">
        <f>L26+N26+O26</f>
        <v>142</v>
      </c>
      <c r="Q26" s="47" t="n">
        <f>IF(E26=0, "--", ROUND(P26/E26*100, 2))</f>
        <v>84.02</v>
      </c>
      <c r="R26" s="18" t="n">
        <f>E26-P26</f>
        <v>27</v>
      </c>
      <c r="S26" s="47" t="n">
        <f>IF(E26=0, "--", ROUND(R26/E26*100, 2))</f>
        <v>15.98</v>
      </c>
      <c r="T26" s="18" t="n">
        <f>R26</f>
        <v>27</v>
      </c>
      <c r="U26" s="52" t="n">
        <v>0</v>
      </c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1" customHeight="true">
      <c r="A27" s="9" t="s">
        <v>23</v>
      </c>
      <c r="B27" s="18" t="n">
        <v>100</v>
      </c>
      <c r="C27" s="18" t="n">
        <v>2</v>
      </c>
      <c r="D27" s="18" t="n">
        <v>38</v>
      </c>
      <c r="E27" s="18" t="n">
        <f>B27+C27+D27</f>
        <v>140</v>
      </c>
      <c r="F27" s="18" t="n">
        <v>26</v>
      </c>
      <c r="G27" s="28" t="n">
        <f>IF(L27=0, "--", ROUND(F27/L27*100, 2))</f>
        <v>100</v>
      </c>
      <c r="H27" s="18" t="n">
        <v>0</v>
      </c>
      <c r="I27" s="18" t="n">
        <f>IF(L27=0, "--", ROUND(H27/L27*100, 2))</f>
        <v>0</v>
      </c>
      <c r="J27" s="18" t="n">
        <v>0</v>
      </c>
      <c r="K27" s="18" t="n">
        <f>IF(L27=0, "--", ROUND(J27/L27*100, 2))</f>
        <v>0</v>
      </c>
      <c r="L27" s="18" t="n">
        <f>F27+H27+J27</f>
        <v>26</v>
      </c>
      <c r="M27" s="28" t="n">
        <v>0.71</v>
      </c>
      <c r="N27" s="18" t="n">
        <v>90</v>
      </c>
      <c r="O27" s="18" t="n">
        <v>14</v>
      </c>
      <c r="P27" s="18" t="n">
        <f>L27+N27+O27</f>
        <v>130</v>
      </c>
      <c r="Q27" s="47" t="n">
        <f>IF(E27=0, "--", ROUND(P27/E27*100, 2))</f>
        <v>92.86</v>
      </c>
      <c r="R27" s="18" t="n">
        <f>E27-P27</f>
        <v>10</v>
      </c>
      <c r="S27" s="47" t="n">
        <f>IF(E27=0, "--", ROUND(R27/E27*100, 2))</f>
        <v>7.14</v>
      </c>
      <c r="T27" s="18" t="n">
        <f>R27</f>
        <v>10</v>
      </c>
      <c r="U27" s="52" t="n">
        <v>0</v>
      </c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" customHeight="true">
      <c r="A28" s="9" t="s">
        <v>24</v>
      </c>
      <c r="B28" s="18" t="n">
        <v>29</v>
      </c>
      <c r="C28" s="18" t="n">
        <v>4</v>
      </c>
      <c r="D28" s="18" t="n">
        <v>2</v>
      </c>
      <c r="E28" s="18" t="n">
        <f>B28+C28+D28</f>
        <v>35</v>
      </c>
      <c r="F28" s="18" t="n">
        <v>2</v>
      </c>
      <c r="G28" s="28" t="n">
        <f>IF(L28=0, "--", ROUND(F28/L28*100, 2))</f>
        <v>100</v>
      </c>
      <c r="H28" s="18" t="n">
        <v>0</v>
      </c>
      <c r="I28" s="18" t="n">
        <f>IF(L28=0, "--", ROUND(H28/L28*100, 2))</f>
        <v>0</v>
      </c>
      <c r="J28" s="18" t="n">
        <v>0</v>
      </c>
      <c r="K28" s="18" t="n">
        <f>IF(L28=0, "--", ROUND(J28/L28*100, 2))</f>
        <v>0</v>
      </c>
      <c r="L28" s="18" t="n">
        <f>F28+H28+J28</f>
        <v>2</v>
      </c>
      <c r="M28" s="28" t="n">
        <v>0.5</v>
      </c>
      <c r="N28" s="18" t="n">
        <v>25</v>
      </c>
      <c r="O28" s="18" t="n">
        <v>1</v>
      </c>
      <c r="P28" s="18" t="n">
        <f>L28+N28+O28</f>
        <v>28</v>
      </c>
      <c r="Q28" s="47" t="n">
        <f>IF(E28=0, "--", ROUND(P28/E28*100, 2))</f>
        <v>80</v>
      </c>
      <c r="R28" s="18" t="n">
        <f>E28-P28</f>
        <v>7</v>
      </c>
      <c r="S28" s="47" t="n">
        <f>IF(E28=0, "--", ROUND(R28/E28*100, 2))</f>
        <v>20</v>
      </c>
      <c r="T28" s="18" t="n">
        <f>R28</f>
        <v>7</v>
      </c>
      <c r="U28" s="52" t="n">
        <v>0</v>
      </c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1" customHeight="true">
      <c r="A29" s="9" t="s">
        <v>25</v>
      </c>
      <c r="B29" s="18" t="n">
        <v>13</v>
      </c>
      <c r="C29" s="18" t="n">
        <v>4</v>
      </c>
      <c r="D29" s="18" t="n">
        <v>1</v>
      </c>
      <c r="E29" s="18" t="n">
        <f>B29+C29+D29</f>
        <v>18</v>
      </c>
      <c r="F29" s="18" t="n">
        <v>0</v>
      </c>
      <c r="G29" s="28" t="str">
        <f>IF(L29=0, "--", ROUND(F29/L29*100, 2))</f>
        <v>--</v>
      </c>
      <c r="H29" s="18" t="n">
        <v>0</v>
      </c>
      <c r="I29" s="18" t="str">
        <f>IF(L29=0, "--", ROUND(H29/L29*100, 2))</f>
        <v>--</v>
      </c>
      <c r="J29" s="18" t="n">
        <v>0</v>
      </c>
      <c r="K29" s="18" t="str">
        <f>IF(L29=0, "--", ROUND(J29/L29*100, 2))</f>
        <v>--</v>
      </c>
      <c r="L29" s="18" t="n">
        <f>F29+H29+J29</f>
        <v>0</v>
      </c>
      <c r="M29" s="18" t="n">
        <v>0</v>
      </c>
      <c r="N29" s="18" t="n">
        <v>11</v>
      </c>
      <c r="O29" s="18" t="n">
        <v>1</v>
      </c>
      <c r="P29" s="18" t="n">
        <f>L29+N29+O29</f>
        <v>12</v>
      </c>
      <c r="Q29" s="47" t="n">
        <f>IF(E29=0, "--", ROUND(P29/E29*100, 2))</f>
        <v>66.67</v>
      </c>
      <c r="R29" s="18" t="n">
        <f>E29-P29</f>
        <v>6</v>
      </c>
      <c r="S29" s="47" t="n">
        <f>IF(E29=0, "--", ROUND(R29/E29*100, 2))</f>
        <v>33.33</v>
      </c>
      <c r="T29" s="18" t="n">
        <f>R29</f>
        <v>6</v>
      </c>
      <c r="U29" s="52" t="n">
        <v>0</v>
      </c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1" customHeight="true">
      <c r="A30" s="9" t="s">
        <v>26</v>
      </c>
      <c r="B30" s="18" t="n">
        <v>0</v>
      </c>
      <c r="C30" s="18" t="n">
        <v>0</v>
      </c>
      <c r="D30" s="18" t="n">
        <v>0</v>
      </c>
      <c r="E30" s="18" t="n">
        <f>B30+C30+D30</f>
        <v>0</v>
      </c>
      <c r="F30" s="18" t="n">
        <v>0</v>
      </c>
      <c r="G30" s="28" t="str">
        <f>IF(L30=0, "--", ROUND(F30/L30*100, 2))</f>
        <v>--</v>
      </c>
      <c r="H30" s="18" t="n">
        <v>0</v>
      </c>
      <c r="I30" s="18" t="str">
        <f>IF(L30=0, "--", ROUND(H30/L30*100, 2))</f>
        <v>--</v>
      </c>
      <c r="J30" s="18" t="n">
        <v>0</v>
      </c>
      <c r="K30" s="18" t="str">
        <f>IF(L30=0, "--", ROUND(J30/L30*100, 2))</f>
        <v>--</v>
      </c>
      <c r="L30" s="18" t="n">
        <f>F30+H30+J30</f>
        <v>0</v>
      </c>
      <c r="M30" s="18" t="n">
        <v>0</v>
      </c>
      <c r="N30" s="18" t="n">
        <v>0</v>
      </c>
      <c r="O30" s="18" t="n">
        <v>0</v>
      </c>
      <c r="P30" s="18" t="n">
        <f>L30+N30+O30</f>
        <v>0</v>
      </c>
      <c r="Q30" s="18" t="str">
        <f>IF(E30=0, "--", ROUND(P30/E30*100, 2))</f>
        <v>--</v>
      </c>
      <c r="R30" s="18" t="n">
        <f>E30-P30</f>
        <v>0</v>
      </c>
      <c r="S30" s="18" t="str">
        <f>IF(E30=0, "--", ROUND(R30/E30*100, 2))</f>
        <v>--</v>
      </c>
      <c r="T30" s="18" t="n">
        <v>0</v>
      </c>
      <c r="U30" s="52" t="n">
        <v>0</v>
      </c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1" customHeight="true">
      <c r="A31" s="9" t="s">
        <v>27</v>
      </c>
      <c r="B31" s="18" t="n">
        <v>0</v>
      </c>
      <c r="C31" s="18" t="n">
        <v>0</v>
      </c>
      <c r="D31" s="18" t="n">
        <v>0</v>
      </c>
      <c r="E31" s="18" t="n">
        <f>B31+C31+D31</f>
        <v>0</v>
      </c>
      <c r="F31" s="18" t="n">
        <v>0</v>
      </c>
      <c r="G31" s="28" t="str">
        <f>IF(L31=0, "--", ROUND(F31/L31*100, 2))</f>
        <v>--</v>
      </c>
      <c r="H31" s="18" t="n">
        <v>0</v>
      </c>
      <c r="I31" s="18" t="str">
        <f>IF(L31=0, "--", ROUND(H31/L31*100, 2))</f>
        <v>--</v>
      </c>
      <c r="J31" s="18" t="n">
        <v>0</v>
      </c>
      <c r="K31" s="18" t="str">
        <f>IF(L31=0, "--", ROUND(J31/L31*100, 2))</f>
        <v>--</v>
      </c>
      <c r="L31" s="18" t="n">
        <f>F31+H31+J31</f>
        <v>0</v>
      </c>
      <c r="M31" s="18" t="n">
        <v>0</v>
      </c>
      <c r="N31" s="18" t="n">
        <v>0</v>
      </c>
      <c r="O31" s="18" t="n">
        <v>0</v>
      </c>
      <c r="P31" s="18" t="n">
        <f>L31+N31+O31</f>
        <v>0</v>
      </c>
      <c r="Q31" s="18" t="str">
        <f>IF(E31=0, "--", ROUND(P31/E31*100, 2))</f>
        <v>--</v>
      </c>
      <c r="R31" s="18" t="n">
        <f>E31-P31</f>
        <v>0</v>
      </c>
      <c r="S31" s="18" t="str">
        <f>IF(E31=0, "--", ROUND(R31/E31*100, 2))</f>
        <v>--</v>
      </c>
      <c r="T31" s="18" t="n">
        <v>0</v>
      </c>
      <c r="U31" s="52" t="n">
        <v>0</v>
      </c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21" customHeight="true">
      <c r="A32" s="9" t="s">
        <v>28</v>
      </c>
      <c r="B32" s="18" t="n">
        <v>0</v>
      </c>
      <c r="C32" s="18" t="n">
        <v>0</v>
      </c>
      <c r="D32" s="18" t="n">
        <v>0</v>
      </c>
      <c r="E32" s="18" t="n">
        <f>B32+C32+D32</f>
        <v>0</v>
      </c>
      <c r="F32" s="18" t="n">
        <v>0</v>
      </c>
      <c r="G32" s="28" t="str">
        <f>IF(L32=0, "--", ROUND(F32/L32*100, 2))</f>
        <v>--</v>
      </c>
      <c r="H32" s="18" t="n">
        <v>0</v>
      </c>
      <c r="I32" s="18" t="str">
        <f>IF(L32=0, "--", ROUND(H32/L32*100, 2))</f>
        <v>--</v>
      </c>
      <c r="J32" s="18" t="n">
        <v>0</v>
      </c>
      <c r="K32" s="18" t="str">
        <f>IF(L32=0, "--", ROUND(J32/L32*100, 2))</f>
        <v>--</v>
      </c>
      <c r="L32" s="18" t="n">
        <f>F32+H32+J32</f>
        <v>0</v>
      </c>
      <c r="M32" s="18" t="n">
        <v>0</v>
      </c>
      <c r="N32" s="18" t="n">
        <v>0</v>
      </c>
      <c r="O32" s="18" t="n">
        <v>0</v>
      </c>
      <c r="P32" s="18" t="n">
        <f>L32+N32+O32</f>
        <v>0</v>
      </c>
      <c r="Q32" s="18" t="str">
        <f>IF(E32=0, "--", ROUND(P32/E32*100, 2))</f>
        <v>--</v>
      </c>
      <c r="R32" s="18" t="n">
        <f>E32-P32</f>
        <v>0</v>
      </c>
      <c r="S32" s="18" t="str">
        <f>IF(E32=0, "--", ROUND(R32/E32*100, 2))</f>
        <v>--</v>
      </c>
      <c r="T32" s="18" t="n">
        <v>0</v>
      </c>
      <c r="U32" s="52" t="n">
        <v>0</v>
      </c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5" customHeight="true">
      <c r="A33" s="2" t="s">
        <v>29</v>
      </c>
      <c r="B33" s="2"/>
      <c r="C33" s="22"/>
      <c r="D33" s="22"/>
      <c r="E33" s="22"/>
      <c r="F33" s="22"/>
      <c r="G33" s="22"/>
      <c r="H33" s="22"/>
      <c r="I33" s="26"/>
      <c r="J33" s="2"/>
      <c r="K33" s="33"/>
      <c r="L33" s="36"/>
      <c r="M33" s="36"/>
      <c r="N33" s="36"/>
      <c r="O33" s="41"/>
      <c r="P33" s="44" t="s">
        <v>75</v>
      </c>
      <c r="Q33" s="44"/>
      <c r="R33" s="41"/>
      <c r="S33" s="41"/>
      <c r="T33" s="41"/>
      <c r="U33" s="41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5" customHeight="true">
      <c r="A34" s="10"/>
      <c r="B34" s="10"/>
      <c r="C34" s="10"/>
      <c r="D34" s="10"/>
      <c r="E34" s="25"/>
      <c r="F34" s="25"/>
      <c r="G34" s="29" t="s">
        <v>55</v>
      </c>
      <c r="H34" s="29"/>
      <c r="I34" s="30"/>
      <c r="J34" s="10"/>
      <c r="K34" s="34"/>
      <c r="L34" s="37"/>
      <c r="M34" s="37"/>
      <c r="N34" s="37"/>
      <c r="O34" s="34"/>
      <c r="P34" s="37"/>
      <c r="Q34" s="37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5" customHeight="true">
      <c r="A35" s="11" t="s">
        <v>30</v>
      </c>
      <c r="B35" s="11"/>
      <c r="C35" s="11"/>
      <c r="D35" s="11" t="s">
        <v>44</v>
      </c>
      <c r="E35" s="11"/>
      <c r="F35" s="11"/>
      <c r="G35" s="30"/>
      <c r="H35" s="10"/>
      <c r="I35" s="11"/>
      <c r="J35" s="29"/>
      <c r="K35" s="11"/>
      <c r="L35" s="11" t="s">
        <v>65</v>
      </c>
      <c r="M35" s="11"/>
      <c r="N35" s="11"/>
      <c r="O35" s="10"/>
      <c r="P35" s="10"/>
      <c r="Q35" s="10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5" customHeight="true">
      <c r="A36" s="11"/>
      <c r="B36" s="11"/>
      <c r="C36" s="11"/>
      <c r="D36" s="11"/>
      <c r="E36" s="11"/>
      <c r="F36" s="11"/>
      <c r="G36" s="29" t="s">
        <v>56</v>
      </c>
      <c r="H36" s="29"/>
      <c r="I36" s="11"/>
      <c r="J36" s="32"/>
      <c r="K36" s="11"/>
      <c r="L36" s="11"/>
      <c r="M36" s="11"/>
      <c r="N36" s="39"/>
      <c r="O36" s="34"/>
      <c r="P36" s="37"/>
      <c r="Q36" s="37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5" customHeight="true">
      <c r="A37" s="11" t="s">
        <v>31</v>
      </c>
      <c r="B37" s="19" t="s">
        <v>37</v>
      </c>
      <c r="C37" s="19"/>
      <c r="D37" s="11"/>
      <c r="E37" s="11"/>
      <c r="F37" s="11"/>
      <c r="G37" s="31"/>
      <c r="H37" s="11"/>
      <c r="I37" s="32"/>
      <c r="J37" s="11"/>
      <c r="K37" s="35"/>
      <c r="L37" s="11"/>
      <c r="M37" s="11"/>
      <c r="N37" s="11"/>
      <c r="O37" s="34"/>
      <c r="P37" s="10"/>
      <c r="Q37" s="10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5" customHeight="true">
      <c r="A38" s="11" t="s">
        <v>32</v>
      </c>
      <c r="B38" s="20" t="s">
        <v>38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30"/>
      <c r="P38" s="10"/>
      <c r="Q38" s="37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U7:U9"/>
    <mergeCell ref="E8:E9"/>
    <mergeCell ref="F8:G8"/>
    <mergeCell ref="H8:I8"/>
    <mergeCell ref="J8:K8"/>
    <mergeCell ref="L8:L9"/>
    <mergeCell ref="P8:Q8"/>
    <mergeCell ref="R8:S8"/>
    <mergeCell ref="F6:Q6"/>
    <mergeCell ref="R6:U6"/>
    <mergeCell ref="A5:U5"/>
    <mergeCell ref="T1:U1"/>
    <mergeCell ref="T2:U2"/>
    <mergeCell ref="G34:H34"/>
    <mergeCell ref="G36:H36"/>
    <mergeCell ref="B38:N38"/>
    <mergeCell ref="I2:N2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A4:U4"/>
    <mergeCell ref="B6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