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<sst xmlns="http://schemas.openxmlformats.org/spreadsheetml/2006/main" count="79">
  <si>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</si>
  <si>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</si>
  <si>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</si>
  <si>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</si>
  <si>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</si>
  <si>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</si>
  <si>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</si>
  <si>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</si>
  <si>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</si>
  <si>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</si>
  <si>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</si>
  <si>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</si>
  <si>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</si>
  <si>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</si>
  <si>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</si>
  <si>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</si>
  <si>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</si>
  <si>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</si>
  <si>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</si>
  <si>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</si>
  <si>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</si>
  <si>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</si>
  <si>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</si>
  <si>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</si>
  <si>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</si>
  <si>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</si>
  <si>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</si>
  <si>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</si>
  <si>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</si>
  <si>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</si>
  <si>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</si>
  <si>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</si>
  <si>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</si>
  <si>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</si>
  <si>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</si>
  <si>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</si>
  <si>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</si>
  <si>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</si>
  <si>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</si>
  <si>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</si>
  <si>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</si>
  <si>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</si>
  <si>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</si>
  <si>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</si>
  <si>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</si>
  <si>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</si>
  <si>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</si>
  <si>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</si>
  <si>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</si>
  <si>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</si>
  <si>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</si>
  <si>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</si>
  <si>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</si>
  <si>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</si>
  <si>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</si>
  <si>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</si>
  <si>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</si>
  <si>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</si>
  <si>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</si>
  <si>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</si>
  <si>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</si>
  <si>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</si>
  <si>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</si>
  <si>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</si>
  <si>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</si>
  <si>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5 月  3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</si>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</sst>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2" sqref="W12:W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SUM(B12:B22)</f>
        <v>1370</v>
      </c>
      <c r="C11" s="19" t="n">
        <f>SUM(C12:C22)</f>
        <v>160</v>
      </c>
      <c r="D11" s="19" t="n">
        <f>SUM(D12:D22)</f>
        <v>295</v>
      </c>
      <c r="E11" s="19" t="n">
        <f>SUM(B11:D11)</f>
        <v>1825</v>
      </c>
      <c r="F11" s="19" t="n">
        <f>SUM(F12:F22)</f>
        <v>534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534</v>
      </c>
      <c r="M11" s="30" t="n">
        <v>1.15</v>
      </c>
      <c r="N11" s="19" t="n">
        <f>SUM(N12:N22)</f>
        <v>1066</v>
      </c>
      <c r="O11" s="19" t="n">
        <f>SUM(O12:O22)</f>
        <v>27</v>
      </c>
      <c r="P11" s="19" t="n">
        <f>SUM(L11, N11:O11)</f>
        <v>1627</v>
      </c>
      <c r="Q11" s="30" t="n">
        <f>IF($E11=0, "--", ROUND(P11/$E11*100, 2))</f>
        <v>89.15</v>
      </c>
      <c r="R11" s="19" t="n">
        <f>E11-P11</f>
        <v>198</v>
      </c>
      <c r="S11" s="30" t="n">
        <f>IF($E11=0, "--", ROUND(R11/$E11*100, 2))</f>
        <v>10.85</v>
      </c>
      <c r="T11" s="19" t="n">
        <f>SUM(T12:T22)</f>
        <v>198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487</v>
      </c>
      <c r="C14" s="19" t="n">
        <v>15</v>
      </c>
      <c r="D14" s="19" t="n">
        <v>18</v>
      </c>
      <c r="E14" s="19" t="n">
        <f>SUM(B14:D14)</f>
        <v>520</v>
      </c>
      <c r="F14" s="19" t="n">
        <v>81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81</v>
      </c>
      <c r="M14" s="30" t="n">
        <v>0.95</v>
      </c>
      <c r="N14" s="19" t="n">
        <v>428</v>
      </c>
      <c r="O14" s="19" t="n">
        <v>0</v>
      </c>
      <c r="P14" s="19" t="n">
        <f>SUM(L14, N14:O14)</f>
        <v>509</v>
      </c>
      <c r="Q14" s="30" t="n">
        <f>IF($E14=0, "--", ROUND(P14/$E14*100, 2))</f>
        <v>97.88</v>
      </c>
      <c r="R14" s="19" t="n">
        <f>E14-P14</f>
        <v>11</v>
      </c>
      <c r="S14" s="30" t="n">
        <f>IF($E14=0, "--", ROUND(R14/$E14*100, 2))</f>
        <v>2.12</v>
      </c>
      <c r="T14" s="19" t="n">
        <v>11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287</v>
      </c>
      <c r="C16" s="19" t="n">
        <v>37</v>
      </c>
      <c r="D16" s="19" t="n">
        <v>146</v>
      </c>
      <c r="E16" s="19" t="n">
        <f>SUM(B16:D16)</f>
        <v>470</v>
      </c>
      <c r="F16" s="19" t="n">
        <v>264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264</v>
      </c>
      <c r="M16" s="30" t="n">
        <v>1.11</v>
      </c>
      <c r="N16" s="19" t="n">
        <v>134</v>
      </c>
      <c r="O16" s="19" t="n">
        <v>12</v>
      </c>
      <c r="P16" s="19" t="n">
        <f>SUM(L16, N16:O16)</f>
        <v>410</v>
      </c>
      <c r="Q16" s="30" t="n">
        <f>IF($E16=0, "--", ROUND(P16/$E16*100, 2))</f>
        <v>87.23</v>
      </c>
      <c r="R16" s="19" t="n">
        <f>E16-P16</f>
        <v>60</v>
      </c>
      <c r="S16" s="30" t="n">
        <f>IF($E16=0, "--", ROUND(R16/$E16*100, 2))</f>
        <v>12.77</v>
      </c>
      <c r="T16" s="19" t="n">
        <v>60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276</v>
      </c>
      <c r="C17" s="19" t="n">
        <v>37</v>
      </c>
      <c r="D17" s="19" t="n">
        <v>74</v>
      </c>
      <c r="E17" s="19" t="n">
        <f>SUM(B17:D17)</f>
        <v>387</v>
      </c>
      <c r="F17" s="19" t="n">
        <v>123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123</v>
      </c>
      <c r="M17" s="30" t="n">
        <v>1.44</v>
      </c>
      <c r="N17" s="19" t="n">
        <v>215</v>
      </c>
      <c r="O17" s="19" t="n">
        <v>2</v>
      </c>
      <c r="P17" s="19" t="n">
        <f>SUM(L17, N17:O17)</f>
        <v>340</v>
      </c>
      <c r="Q17" s="30" t="n">
        <f>IF($E17=0, "--", ROUND(P17/$E17*100, 2))</f>
        <v>87.86</v>
      </c>
      <c r="R17" s="19" t="n">
        <f>E17-P17</f>
        <v>47</v>
      </c>
      <c r="S17" s="30" t="n">
        <f>IF($E17=0, "--", ROUND(R17/$E17*100, 2))</f>
        <v>12.14</v>
      </c>
      <c r="T17" s="19" t="n">
        <v>47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134</v>
      </c>
      <c r="C18" s="19" t="n">
        <v>9</v>
      </c>
      <c r="D18" s="19" t="n">
        <v>28</v>
      </c>
      <c r="E18" s="19" t="n">
        <f>SUM(B18:D18)</f>
        <v>171</v>
      </c>
      <c r="F18" s="19" t="n">
        <v>46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46</v>
      </c>
      <c r="M18" s="30" t="n">
        <v>0.92</v>
      </c>
      <c r="N18" s="19" t="n">
        <v>105</v>
      </c>
      <c r="O18" s="19" t="n">
        <v>2</v>
      </c>
      <c r="P18" s="19" t="n">
        <f>SUM(L18, N18:O18)</f>
        <v>153</v>
      </c>
      <c r="Q18" s="30" t="n">
        <f>IF($E18=0, "--", ROUND(P18/$E18*100, 2))</f>
        <v>89.47</v>
      </c>
      <c r="R18" s="19" t="n">
        <f>E18-P18</f>
        <v>18</v>
      </c>
      <c r="S18" s="30" t="n">
        <f>IF($E18=0, "--", ROUND(R18/$E18*100, 2))</f>
        <v>10.53</v>
      </c>
      <c r="T18" s="19" t="n">
        <v>18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90</v>
      </c>
      <c r="C19" s="19" t="n">
        <v>18</v>
      </c>
      <c r="D19" s="19" t="n">
        <v>15</v>
      </c>
      <c r="E19" s="19" t="n">
        <f>SUM(B19:D19)</f>
        <v>123</v>
      </c>
      <c r="F19" s="19" t="n">
        <v>15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15</v>
      </c>
      <c r="M19" s="30" t="n">
        <v>1.07</v>
      </c>
      <c r="N19" s="19" t="n">
        <v>93</v>
      </c>
      <c r="O19" s="19" t="n">
        <v>3</v>
      </c>
      <c r="P19" s="19" t="n">
        <f>SUM(L19, N19:O19)</f>
        <v>111</v>
      </c>
      <c r="Q19" s="30" t="n">
        <f>IF($E19=0, "--", ROUND(P19/$E19*100, 2))</f>
        <v>90.24</v>
      </c>
      <c r="R19" s="19" t="n">
        <f>E19-P19</f>
        <v>12</v>
      </c>
      <c r="S19" s="30" t="n">
        <f>IF($E19=0, "--", ROUND(R19/$E19*100, 2))</f>
        <v>9.76</v>
      </c>
      <c r="T19" s="19" t="n">
        <v>12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65</v>
      </c>
      <c r="C20" s="19" t="n">
        <v>22</v>
      </c>
      <c r="D20" s="19" t="n">
        <v>5</v>
      </c>
      <c r="E20" s="19" t="n">
        <f>SUM(B20:D20)</f>
        <v>92</v>
      </c>
      <c r="F20" s="19" t="n">
        <v>3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3</v>
      </c>
      <c r="M20" s="30" t="n">
        <v>0.83</v>
      </c>
      <c r="N20" s="19" t="n">
        <v>66</v>
      </c>
      <c r="O20" s="19" t="n">
        <v>1</v>
      </c>
      <c r="P20" s="19" t="n">
        <f>SUM(L20, N20:O20)</f>
        <v>70</v>
      </c>
      <c r="Q20" s="30" t="n">
        <f>IF($E20=0, "--", ROUND(P20/$E20*100, 2))</f>
        <v>76.09</v>
      </c>
      <c r="R20" s="19" t="n">
        <f>E20-P20</f>
        <v>22</v>
      </c>
      <c r="S20" s="30" t="n">
        <f>IF($E20=0, "--", ROUND(R20/$E20*100, 2))</f>
        <v>23.91</v>
      </c>
      <c r="T20" s="19" t="n">
        <v>22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11</v>
      </c>
      <c r="C21" s="19" t="n">
        <v>3</v>
      </c>
      <c r="D21" s="19" t="n">
        <v>2</v>
      </c>
      <c r="E21" s="19" t="n">
        <f>SUM(B21:D21)</f>
        <v>16</v>
      </c>
      <c r="F21" s="19" t="n">
        <v>1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1</v>
      </c>
      <c r="M21" s="30" t="n">
        <v>6</v>
      </c>
      <c r="N21" s="19" t="n">
        <v>10</v>
      </c>
      <c r="O21" s="19" t="n">
        <v>2</v>
      </c>
      <c r="P21" s="19" t="n">
        <f>SUM(L21, N21:O21)</f>
        <v>13</v>
      </c>
      <c r="Q21" s="30" t="n">
        <f>IF($E21=0, "--", ROUND(P21/$E21*100, 2))</f>
        <v>81.25</v>
      </c>
      <c r="R21" s="19" t="n">
        <f>E21-P21</f>
        <v>3</v>
      </c>
      <c r="S21" s="30" t="n">
        <f>IF($E21=0, "--", ROUND(R21/$E21*100, 2))</f>
        <v>18.75</v>
      </c>
      <c r="T21" s="19" t="n">
        <v>3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20</v>
      </c>
      <c r="C22" s="19" t="n">
        <v>19</v>
      </c>
      <c r="D22" s="19" t="n">
        <v>7</v>
      </c>
      <c r="E22" s="19" t="n">
        <f>SUM(B22:D22)</f>
        <v>46</v>
      </c>
      <c r="F22" s="19" t="n">
        <v>1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1</v>
      </c>
      <c r="M22" s="30" t="n">
        <v>0.5</v>
      </c>
      <c r="N22" s="19" t="n">
        <v>15</v>
      </c>
      <c r="O22" s="19" t="n">
        <v>5</v>
      </c>
      <c r="P22" s="19" t="n">
        <f>SUM(L22, N22:O22)</f>
        <v>21</v>
      </c>
      <c r="Q22" s="30" t="n">
        <f>IF($E22=0, "--", ROUND(P22/$E22*100, 2))</f>
        <v>45.65</v>
      </c>
      <c r="R22" s="19" t="n">
        <f>E22-P22</f>
        <v>25</v>
      </c>
      <c r="S22" s="30" t="n">
        <f>IF($E22=0, "--", ROUND(R22/$E22*100, 2))</f>
        <v>54.35</v>
      </c>
      <c r="T22" s="19" t="n">
        <v>25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