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<sst xmlns="http://schemas.openxmlformats.org/spreadsheetml/2006/main" count="77">
  <si>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</si>
  <si>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</si>
  <si>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臺中市北區區公所人民申請案件統計表</t>
  </si>
  <si>
    <t>中華民國115年2月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</si>
  <si>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</si>
  <si>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</si>
  <si>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</si>
  <si>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</si>
  <si>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</si>
  <si>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</si>
  <si>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</si>
  <si>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</si>
  <si>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</si>
  <si>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</si>
  <si>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</si>
  <si>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</si>
  <si>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</si>
  <si>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</si>
  <si>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</si>
  <si>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</si>
  <si>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</si>
  <si>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</si>
  <si>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</si>
  <si>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</si>
  <si>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</si>
  <si>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</si>
  <si>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</si>
  <si>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</si>
  <si>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</si>
  <si>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</si>
  <si>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</si>
  <si>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</si>
  <si>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</si>
  <si>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</si>
  <si>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</si>
  <si>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</si>
  <si>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</si>
  <si>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</si>
  <si>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</si>
  <si>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</si>
  <si>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</si>
  <si>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</si>
  <si>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</si>
  <si>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</si>
  <si>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</si>
  <si>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</si>
  <si>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</si>
  <si>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</si>
  <si>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</si>
  <si>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</si>
  <si>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</si>
  <si>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</si>
  <si>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</si>
  <si>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</si>
  <si>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</si>
  <si>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</si>
  <si>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</si>
  <si>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-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</si>
  <si>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</si>
  <si>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</si>
  <si>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</si>
  <si>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</si>
  <si>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</si>
  <si>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</si>
  <si>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</si>
  <si>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</si>
  <si>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</si>
  <si>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</si>
  <si>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</si>
  <si>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</si>
  <si>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臺中市北區區公所</t>
  </si>
  <si>
    <t>30280-90-06-3</t>
  </si>
  <si>
    <t>未逾辦理期限待辦案件數</t>
  </si>
  <si>
    <t>﹝8﹞</t>
  </si>
  <si>
    <t>中華民國 115 年 3 月 04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</si>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</sst>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P8" sqref="P8:P8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5.2" customHeight="true">
      <c r="A1" s="1" t="s">
        <v>0</v>
      </c>
      <c r="B1" s="15"/>
      <c r="C1" s="22"/>
      <c r="D1" s="13"/>
      <c r="E1" s="13"/>
      <c r="F1" s="13"/>
      <c r="G1" s="13"/>
      <c r="H1" s="33"/>
      <c r="I1" s="13"/>
      <c r="J1" s="33"/>
      <c r="K1" s="40"/>
      <c r="L1" s="1" t="s">
        <v>67</v>
      </c>
      <c r="M1" s="1" t="s">
        <v>70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7" customHeight="true">
      <c r="A2" s="1" t="s">
        <v>1</v>
      </c>
      <c r="B2" s="16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68</v>
      </c>
      <c r="M2" s="1" t="s">
        <v>71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5"/>
      <c r="N3" s="45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62</v>
      </c>
      <c r="L7" s="17"/>
      <c r="M7" s="17"/>
      <c r="N7" s="17"/>
      <c r="O7" s="5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52</v>
      </c>
      <c r="H8" s="17"/>
      <c r="I8" s="17" t="s">
        <v>58</v>
      </c>
      <c r="J8" s="17"/>
      <c r="K8" s="17" t="s">
        <v>63</v>
      </c>
      <c r="L8" s="17"/>
      <c r="M8" s="17" t="s">
        <v>72</v>
      </c>
      <c r="N8" s="47" t="s">
        <v>75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59</v>
      </c>
      <c r="J9" s="17"/>
      <c r="K9" s="17" t="s">
        <v>64</v>
      </c>
      <c r="L9" s="17"/>
      <c r="M9" s="17"/>
      <c r="N9" s="47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53</v>
      </c>
      <c r="H11" s="17" t="s">
        <v>56</v>
      </c>
      <c r="I11" s="17" t="s">
        <v>60</v>
      </c>
      <c r="J11" s="17" t="s">
        <v>61</v>
      </c>
      <c r="K11" s="17" t="s">
        <v>65</v>
      </c>
      <c r="L11" s="17" t="s">
        <v>69</v>
      </c>
      <c r="M11" s="17" t="s">
        <v>73</v>
      </c>
      <c r="N11" s="47" t="s">
        <v>76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22.5" customHeight="true">
      <c r="A12" s="10" t="s">
        <v>7</v>
      </c>
      <c r="B12" s="18" t="n">
        <f>SUM(B13:B33)</f>
        <v>174</v>
      </c>
      <c r="C12" s="18" t="n">
        <f>SUM(C13:C33)</f>
        <v>184</v>
      </c>
      <c r="D12" s="18" t="n">
        <f>B12+C12</f>
        <v>358</v>
      </c>
      <c r="E12" s="18" t="n">
        <f>SUM(E13:E33)</f>
        <v>217</v>
      </c>
      <c r="F12" s="28" t="n">
        <f>IF(I12&gt;0, E12/I12*100, 0)</f>
        <v>99.5412844036697</v>
      </c>
      <c r="G12" s="18" t="n">
        <f>SUM(G13:G33)</f>
        <v>1</v>
      </c>
      <c r="H12" s="28" t="n">
        <f>IF(I12&gt;0, G12/I12*100, 0)</f>
        <v>0.458715596330275</v>
      </c>
      <c r="I12" s="18" t="n">
        <f>E12+G12</f>
        <v>218</v>
      </c>
      <c r="J12" s="28" t="n">
        <f>IF(D12&gt;0, I12/D12*100, 0)</f>
        <v>60.8938547486033</v>
      </c>
      <c r="K12" s="18" t="n">
        <f>D12-I12</f>
        <v>140</v>
      </c>
      <c r="L12" s="28" t="n">
        <f>IF(D12&gt;0, K12/D12*100, 0)</f>
        <v>39.1061452513966</v>
      </c>
      <c r="M12" s="18" t="n">
        <f>K12-N12</f>
        <v>140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">
        <v>51</v>
      </c>
      <c r="G13" s="19" t="n">
        <v>0</v>
      </c>
      <c r="H13" s="28" t="s">
        <v>51</v>
      </c>
      <c r="I13" s="18" t="n">
        <f>E13+G13</f>
        <v>0</v>
      </c>
      <c r="J13" s="28" t="s">
        <v>51</v>
      </c>
      <c r="K13" s="42" t="n">
        <f>D13-I13</f>
        <v>0</v>
      </c>
      <c r="L13" s="28" t="s">
        <v>51</v>
      </c>
      <c r="M13" s="19" t="n"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">
        <v>51</v>
      </c>
      <c r="G14" s="19" t="n">
        <v>0</v>
      </c>
      <c r="H14" s="28" t="s">
        <v>51</v>
      </c>
      <c r="I14" s="18" t="n">
        <f>E14+G14</f>
        <v>0</v>
      </c>
      <c r="J14" s="28" t="s">
        <v>51</v>
      </c>
      <c r="K14" s="42" t="n">
        <f>D14-I14</f>
        <v>0</v>
      </c>
      <c r="L14" s="28" t="s">
        <v>51</v>
      </c>
      <c r="M14" s="19" t="n">
        <v>0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">
        <v>51</v>
      </c>
      <c r="G15" s="19" t="n">
        <v>0</v>
      </c>
      <c r="H15" s="28" t="s">
        <v>51</v>
      </c>
      <c r="I15" s="18" t="n">
        <f>E15+G15</f>
        <v>0</v>
      </c>
      <c r="J15" s="28" t="s">
        <v>51</v>
      </c>
      <c r="K15" s="42" t="n">
        <f>D15-I15</f>
        <v>0</v>
      </c>
      <c r="L15" s="28" t="s">
        <v>51</v>
      </c>
      <c r="M15" s="19" t="n">
        <v>0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22.5" customHeight="true">
      <c r="A16" s="10" t="s">
        <v>11</v>
      </c>
      <c r="B16" s="19" t="n">
        <v>34</v>
      </c>
      <c r="C16" s="19" t="n">
        <v>4</v>
      </c>
      <c r="D16" s="18" t="n">
        <f>B16+C16</f>
        <v>38</v>
      </c>
      <c r="E16" s="19" t="n">
        <v>29</v>
      </c>
      <c r="F16" s="28" t="n">
        <f>IF(I16&gt;0, E16/I16*100, 0)</f>
        <v>100</v>
      </c>
      <c r="G16" s="19" t="n">
        <v>0</v>
      </c>
      <c r="H16" s="28" t="n">
        <f>IF(I16&gt;0, G16/I16*100, 0)</f>
        <v>0</v>
      </c>
      <c r="I16" s="18" t="n">
        <f>E16+G16</f>
        <v>29</v>
      </c>
      <c r="J16" s="28" t="n">
        <f>IF(D16&gt;0, I16/D16*100, 0)</f>
        <v>76.3157894736842</v>
      </c>
      <c r="K16" s="42" t="n">
        <f>D16-I16</f>
        <v>9</v>
      </c>
      <c r="L16" s="28" t="n">
        <f>IF(D16&gt;0, K16/D16*100, 0)</f>
        <v>23.6842105263158</v>
      </c>
      <c r="M16" s="19" t="n">
        <v>9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">
        <v>51</v>
      </c>
      <c r="G17" s="19" t="n">
        <v>0</v>
      </c>
      <c r="H17" s="28" t="s">
        <v>51</v>
      </c>
      <c r="I17" s="18" t="n">
        <f>E17+G17</f>
        <v>0</v>
      </c>
      <c r="J17" s="28" t="s">
        <v>51</v>
      </c>
      <c r="K17" s="42" t="n">
        <f>D17-I17</f>
        <v>0</v>
      </c>
      <c r="L17" s="28" t="s">
        <v>51</v>
      </c>
      <c r="M17" s="19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22.5" customHeight="true">
      <c r="A18" s="10" t="s">
        <v>13</v>
      </c>
      <c r="B18" s="19" t="n">
        <v>10</v>
      </c>
      <c r="C18" s="19" t="n">
        <v>1</v>
      </c>
      <c r="D18" s="18" t="n">
        <f>B18+C18</f>
        <v>11</v>
      </c>
      <c r="E18" s="19" t="n">
        <v>9</v>
      </c>
      <c r="F18" s="28" t="n">
        <f>IF(I18&gt;0, E18/I18*100, 0)</f>
        <v>90</v>
      </c>
      <c r="G18" s="19" t="n">
        <v>1</v>
      </c>
      <c r="H18" s="28" t="n">
        <f>IF(I18&gt;0, G18/I18*100, 0)</f>
        <v>10</v>
      </c>
      <c r="I18" s="18" t="n">
        <v>10</v>
      </c>
      <c r="J18" s="28" t="n">
        <f>IF(D18&gt;0, I18/D18*100, 0)</f>
        <v>90.9090909090909</v>
      </c>
      <c r="K18" s="42" t="n">
        <f>D18-I18</f>
        <v>1</v>
      </c>
      <c r="L18" s="28" t="n">
        <f>IF(D18&gt;0, K18/D18*100, 0)</f>
        <v>9.09090909090909</v>
      </c>
      <c r="M18" s="19" t="n">
        <v>1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22.5" customHeight="true">
      <c r="A19" s="10" t="s">
        <v>14</v>
      </c>
      <c r="B19" s="19" t="n">
        <v>115</v>
      </c>
      <c r="C19" s="19" t="n">
        <v>179</v>
      </c>
      <c r="D19" s="18" t="n">
        <f>B19+C19</f>
        <v>294</v>
      </c>
      <c r="E19" s="19" t="n">
        <v>164</v>
      </c>
      <c r="F19" s="28" t="n">
        <f>IF(I19&gt;0, E19/I19*100, 0)</f>
        <v>100</v>
      </c>
      <c r="G19" s="19" t="n">
        <v>0</v>
      </c>
      <c r="H19" s="28" t="n">
        <f>IF(I19&gt;0, G19/I19*100, 0)</f>
        <v>0</v>
      </c>
      <c r="I19" s="18" t="n">
        <f>E19+G19</f>
        <v>164</v>
      </c>
      <c r="J19" s="28" t="n">
        <f>IF(D19&gt;0, I19/D19*100, 0)</f>
        <v>55.7823129251701</v>
      </c>
      <c r="K19" s="42" t="n">
        <f>D19-I19</f>
        <v>130</v>
      </c>
      <c r="L19" s="28" t="n">
        <f>IF(D19&gt;0, K19/D19*100, 0)</f>
        <v>44.2176870748299</v>
      </c>
      <c r="M19" s="19" t="n">
        <v>130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">
        <v>51</v>
      </c>
      <c r="G20" s="19" t="n">
        <v>0</v>
      </c>
      <c r="H20" s="28" t="s">
        <v>51</v>
      </c>
      <c r="I20" s="18" t="n">
        <f>E20+G20</f>
        <v>0</v>
      </c>
      <c r="J20" s="28" t="s">
        <v>51</v>
      </c>
      <c r="K20" s="42" t="n">
        <f>D20-I20</f>
        <v>0</v>
      </c>
      <c r="L20" s="28" t="s">
        <v>51</v>
      </c>
      <c r="M20" s="19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22.5" customHeight="true">
      <c r="A21" s="10" t="s">
        <v>16</v>
      </c>
      <c r="B21" s="19" t="n">
        <v>15</v>
      </c>
      <c r="C21" s="19" t="n">
        <v>0</v>
      </c>
      <c r="D21" s="18" t="n">
        <f>B21+C21</f>
        <v>15</v>
      </c>
      <c r="E21" s="19" t="n">
        <v>15</v>
      </c>
      <c r="F21" s="28" t="n">
        <f>IF(I21&gt;0, E21/I21*100, 0)</f>
        <v>100</v>
      </c>
      <c r="G21" s="19" t="n">
        <v>0</v>
      </c>
      <c r="H21" s="28" t="n">
        <f>IF(I21&gt;0, G21/I21*100, 0)</f>
        <v>0</v>
      </c>
      <c r="I21" s="18" t="n">
        <f>E21+G21</f>
        <v>15</v>
      </c>
      <c r="J21" s="28" t="n">
        <f>IF(D21&gt;0, I21/D21*100, 0)</f>
        <v>100</v>
      </c>
      <c r="K21" s="42" t="n">
        <f>D21-I21</f>
        <v>0</v>
      </c>
      <c r="L21" s="28" t="n">
        <f>IF(D21&gt;0, K21/D21*100, 0)</f>
        <v>0</v>
      </c>
      <c r="M21" s="19" t="n">
        <v>0</v>
      </c>
      <c r="N21" s="49" t="n">
        <v>0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">
        <v>51</v>
      </c>
      <c r="G22" s="19" t="n">
        <v>0</v>
      </c>
      <c r="H22" s="28" t="s">
        <v>51</v>
      </c>
      <c r="I22" s="18" t="n">
        <f>E22+G22</f>
        <v>0</v>
      </c>
      <c r="J22" s="28" t="s">
        <v>51</v>
      </c>
      <c r="K22" s="42" t="n">
        <f>D22-I22</f>
        <v>0</v>
      </c>
      <c r="L22" s="28" t="s">
        <v>51</v>
      </c>
      <c r="M22" s="19" t="n">
        <v>0</v>
      </c>
      <c r="N22" s="49" t="n">
        <v>0</v>
      </c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">
        <v>51</v>
      </c>
      <c r="G23" s="19" t="n">
        <v>0</v>
      </c>
      <c r="H23" s="28" t="s">
        <v>51</v>
      </c>
      <c r="I23" s="18" t="n">
        <f>E23+G23</f>
        <v>0</v>
      </c>
      <c r="J23" s="28" t="s">
        <v>51</v>
      </c>
      <c r="K23" s="42" t="n">
        <f>D23-I23</f>
        <v>0</v>
      </c>
      <c r="L23" s="28" t="s">
        <v>51</v>
      </c>
      <c r="M23" s="19" t="n">
        <v>0</v>
      </c>
      <c r="N23" s="49" t="n">
        <v>0</v>
      </c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">
        <v>51</v>
      </c>
      <c r="G24" s="19" t="n">
        <v>0</v>
      </c>
      <c r="H24" s="28" t="s">
        <v>51</v>
      </c>
      <c r="I24" s="18" t="n">
        <f>E24+G24</f>
        <v>0</v>
      </c>
      <c r="J24" s="28" t="s">
        <v>51</v>
      </c>
      <c r="K24" s="42" t="n">
        <f>D24-I24</f>
        <v>0</v>
      </c>
      <c r="L24" s="28" t="s">
        <v>51</v>
      </c>
      <c r="M24" s="19" t="n">
        <v>0</v>
      </c>
      <c r="N24" s="49" t="n">
        <v>0</v>
      </c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">
        <v>51</v>
      </c>
      <c r="G25" s="19" t="n">
        <v>0</v>
      </c>
      <c r="H25" s="28" t="s">
        <v>51</v>
      </c>
      <c r="I25" s="18" t="n">
        <f>E25+G25</f>
        <v>0</v>
      </c>
      <c r="J25" s="28" t="s">
        <v>51</v>
      </c>
      <c r="K25" s="42" t="n">
        <f>D25-I25</f>
        <v>0</v>
      </c>
      <c r="L25" s="28" t="s">
        <v>51</v>
      </c>
      <c r="M25" s="19" t="n">
        <v>0</v>
      </c>
      <c r="N25" s="49" t="n">
        <v>0</v>
      </c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">
        <v>51</v>
      </c>
      <c r="G26" s="19" t="n">
        <v>0</v>
      </c>
      <c r="H26" s="28" t="s">
        <v>51</v>
      </c>
      <c r="I26" s="18" t="n">
        <f>E26+G26</f>
        <v>0</v>
      </c>
      <c r="J26" s="28" t="s">
        <v>51</v>
      </c>
      <c r="K26" s="42" t="n">
        <f>D26-I26</f>
        <v>0</v>
      </c>
      <c r="L26" s="28" t="s">
        <v>51</v>
      </c>
      <c r="M26" s="19" t="n">
        <v>0</v>
      </c>
      <c r="N26" s="49" t="n">
        <v>0</v>
      </c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22.5" customHeight="true">
      <c r="A27" s="10" t="s">
        <v>22</v>
      </c>
      <c r="B27" s="19" t="n">
        <v>0</v>
      </c>
      <c r="C27" s="19" t="n">
        <v>0</v>
      </c>
      <c r="D27" s="18" t="n">
        <f>B27+C27</f>
        <v>0</v>
      </c>
      <c r="E27" s="19" t="n">
        <v>0</v>
      </c>
      <c r="F27" s="28" t="s">
        <v>51</v>
      </c>
      <c r="G27" s="19" t="n">
        <v>0</v>
      </c>
      <c r="H27" s="28" t="s">
        <v>57</v>
      </c>
      <c r="I27" s="18" t="n">
        <f>E27+G27</f>
        <v>0</v>
      </c>
      <c r="J27" s="28" t="s">
        <v>51</v>
      </c>
      <c r="K27" s="42" t="n">
        <f>D27-I27</f>
        <v>0</v>
      </c>
      <c r="L27" s="28" t="s">
        <v>57</v>
      </c>
      <c r="M27" s="19" t="n">
        <v>0</v>
      </c>
      <c r="N27" s="49" t="n">
        <v>0</v>
      </c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">
        <v>51</v>
      </c>
      <c r="G28" s="19" t="n">
        <v>0</v>
      </c>
      <c r="H28" s="28" t="s">
        <v>51</v>
      </c>
      <c r="I28" s="18" t="n">
        <f>E28+G28</f>
        <v>0</v>
      </c>
      <c r="J28" s="28" t="s">
        <v>51</v>
      </c>
      <c r="K28" s="42" t="n">
        <f>D28-I28</f>
        <v>0</v>
      </c>
      <c r="L28" s="28" t="s">
        <v>51</v>
      </c>
      <c r="M28" s="19" t="n">
        <v>0</v>
      </c>
      <c r="N28" s="49" t="n">
        <v>0</v>
      </c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">
        <v>51</v>
      </c>
      <c r="G29" s="19" t="n">
        <v>0</v>
      </c>
      <c r="H29" s="28" t="s">
        <v>51</v>
      </c>
      <c r="I29" s="18" t="n">
        <f>E29+G29</f>
        <v>0</v>
      </c>
      <c r="J29" s="28" t="s">
        <v>51</v>
      </c>
      <c r="K29" s="42" t="n">
        <f>D29-I29</f>
        <v>0</v>
      </c>
      <c r="L29" s="28" t="s">
        <v>51</v>
      </c>
      <c r="M29" s="19" t="n">
        <v>0</v>
      </c>
      <c r="N29" s="49" t="n">
        <v>0</v>
      </c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">
        <v>51</v>
      </c>
      <c r="G30" s="19" t="n">
        <v>0</v>
      </c>
      <c r="H30" s="28" t="s">
        <v>51</v>
      </c>
      <c r="I30" s="18" t="n">
        <f>E30+G30</f>
        <v>0</v>
      </c>
      <c r="J30" s="28" t="s">
        <v>51</v>
      </c>
      <c r="K30" s="42" t="n">
        <f>D30-I30</f>
        <v>0</v>
      </c>
      <c r="L30" s="28" t="s">
        <v>51</v>
      </c>
      <c r="M30" s="19" t="n">
        <v>0</v>
      </c>
      <c r="N30" s="49" t="n">
        <v>0</v>
      </c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">
        <v>51</v>
      </c>
      <c r="G31" s="19" t="n">
        <v>0</v>
      </c>
      <c r="H31" s="28" t="s">
        <v>51</v>
      </c>
      <c r="I31" s="18" t="n">
        <f>E31+G31</f>
        <v>0</v>
      </c>
      <c r="J31" s="28" t="s">
        <v>51</v>
      </c>
      <c r="K31" s="42" t="n">
        <f>D31-I31</f>
        <v>0</v>
      </c>
      <c r="L31" s="28" t="s">
        <v>51</v>
      </c>
      <c r="M31" s="19" t="n">
        <v>0</v>
      </c>
      <c r="N31" s="49" t="n">
        <v>0</v>
      </c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">
        <v>51</v>
      </c>
      <c r="G32" s="19" t="n">
        <v>0</v>
      </c>
      <c r="H32" s="28" t="s">
        <v>51</v>
      </c>
      <c r="I32" s="18" t="n">
        <f>E32+G32</f>
        <v>0</v>
      </c>
      <c r="J32" s="28" t="s">
        <v>51</v>
      </c>
      <c r="K32" s="42" t="n">
        <f>D32-I32</f>
        <v>0</v>
      </c>
      <c r="L32" s="28" t="s">
        <v>51</v>
      </c>
      <c r="M32" s="19" t="n">
        <v>0</v>
      </c>
      <c r="N32" s="49" t="n">
        <v>0</v>
      </c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">
        <v>51</v>
      </c>
      <c r="G33" s="19" t="n">
        <v>0</v>
      </c>
      <c r="H33" s="28" t="s">
        <v>51</v>
      </c>
      <c r="I33" s="18" t="n">
        <f>E33+G33</f>
        <v>0</v>
      </c>
      <c r="J33" s="28" t="s">
        <v>51</v>
      </c>
      <c r="K33" s="42" t="n">
        <f>D33-I33</f>
        <v>0</v>
      </c>
      <c r="L33" s="28" t="s">
        <v>51</v>
      </c>
      <c r="M33" s="19" t="n">
        <v>0</v>
      </c>
      <c r="N33" s="49" t="n">
        <v>0</v>
      </c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22.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22.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22.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22.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22.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22.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31.9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6" t="s">
        <v>74</v>
      </c>
      <c r="N41" s="46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5" t="s">
        <v>43</v>
      </c>
      <c r="E43" s="25"/>
      <c r="F43" s="13"/>
      <c r="G43" s="25" t="s">
        <v>54</v>
      </c>
      <c r="H43" s="25"/>
      <c r="I43" s="13"/>
      <c r="J43" s="39"/>
      <c r="K43" s="14" t="s">
        <v>66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3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5" t="s">
        <v>44</v>
      </c>
      <c r="E45" s="14"/>
      <c r="F45" s="13"/>
      <c r="G45" s="25" t="s">
        <v>55</v>
      </c>
      <c r="H45" s="25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5"/>
      <c r="G46" s="25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6"/>
      <c r="F47" s="14"/>
      <c r="G47" s="32"/>
      <c r="H47" s="14"/>
      <c r="I47" s="32"/>
      <c r="J47" s="14"/>
      <c r="K47" s="43"/>
      <c r="L47" s="44"/>
      <c r="M47" s="14"/>
      <c r="N47" s="14"/>
      <c r="O47" s="53"/>
      <c r="P47" s="52"/>
      <c r="Q47" s="52"/>
      <c r="R47" s="54"/>
      <c r="S47" s="52"/>
      <c r="T47" s="52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4"/>
      <c r="S48" s="52"/>
      <c r="T48" s="52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3"/>
      <c r="B49" s="13"/>
      <c r="C49" s="13"/>
      <c r="D49" s="13"/>
      <c r="E49" s="13"/>
      <c r="F49" s="30"/>
      <c r="G49" s="13"/>
      <c r="H49" s="30"/>
      <c r="I49" s="13"/>
      <c r="J49" s="30"/>
      <c r="K49" s="13"/>
      <c r="L49" s="30"/>
      <c r="M49" s="13"/>
      <c r="N49" s="1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