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<sst xmlns="http://schemas.openxmlformats.org/spreadsheetml/2006/main" count="78">
  <si>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</si>
  <si>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</si>
  <si>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</si>
  <si>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中華民國115年4月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</si>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</sst>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4" sqref="A4:U4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2109375" hidden="false" outlineLevel="0"/>
    <col min="6" max="6" bestFit="false" customWidth="true" width="9.4921875" hidden="false" outlineLevel="0"/>
    <col min="7" max="7" bestFit="false" customWidth="true" width="11.21093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5" bestFit="false" customWidth="true" width="9.4921875" hidden="false" outlineLevel="0"/>
    <col min="16" max="17" bestFit="false" customWidth="true" width="11.21093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6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49"/>
      <c r="Q1" s="49"/>
      <c r="R1" s="54"/>
      <c r="S1" s="1" t="s">
        <v>69</v>
      </c>
      <c r="T1" s="56" t="s">
        <v>72</v>
      </c>
      <c r="U1" s="56"/>
      <c r="V1" s="61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70</v>
      </c>
      <c r="T2" s="57" t="s">
        <v>73</v>
      </c>
      <c r="U2" s="57"/>
      <c r="V2" s="61"/>
    </row>
    <row r="3" ht="16.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7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1"/>
    </row>
    <row r="7" ht="16.7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8" t="s">
        <v>76</v>
      </c>
    </row>
    <row r="8" ht="35.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1" t="s">
        <v>62</v>
      </c>
      <c r="Q8" s="51"/>
      <c r="R8" s="15" t="s">
        <v>67</v>
      </c>
      <c r="S8" s="15"/>
      <c r="T8" s="16"/>
      <c r="U8" s="58"/>
    </row>
    <row r="9" ht="16.7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58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8" t="s">
        <v>77</v>
      </c>
    </row>
    <row r="11" ht="18.8" customHeight="true">
      <c r="A11" s="9" t="s">
        <v>7</v>
      </c>
      <c r="B11" s="18" t="n">
        <f>B12+B13+B14+B15+B16+B17+B18+B19+B20</f>
        <v>2170</v>
      </c>
      <c r="C11" s="18" t="n">
        <f>C12+C13+C14+C15+C16+C17+C18+C19+C20</f>
        <v>152</v>
      </c>
      <c r="D11" s="18" t="n">
        <f>D12+D13+D14+D15+D16+D17+D18+D19+D20</f>
        <v>493</v>
      </c>
      <c r="E11" s="18" t="n">
        <f>B11+C11+D11</f>
        <v>2815</v>
      </c>
      <c r="F11" s="18" t="n">
        <f>F12+F13+F14+F15+F16+F17+F18+F19+F20</f>
        <v>871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871</v>
      </c>
      <c r="M11" s="33" t="n">
        <v>1.27</v>
      </c>
      <c r="N11" s="18" t="n">
        <f>N12+N13+N14+N15+N16+N17+N18+N19+N20</f>
        <v>1709</v>
      </c>
      <c r="O11" s="18" t="n">
        <f>O12+O13+O14+O15+O16+O17+O18+O19+O20</f>
        <v>69</v>
      </c>
      <c r="P11" s="18" t="n">
        <f>L11+N11+O11</f>
        <v>2649</v>
      </c>
      <c r="Q11" s="33" t="n">
        <f>IF(E11=0, "0.00", P11/E11*100)</f>
        <v>94.1030195381883</v>
      </c>
      <c r="R11" s="18" t="n">
        <f>E11-P11</f>
        <v>166</v>
      </c>
      <c r="S11" s="33" t="n">
        <f>IF(E11=0, "0.00", R11/E11*100)</f>
        <v>5.89698046181172</v>
      </c>
      <c r="T11" s="18" t="n">
        <f>R11-U11</f>
        <v>166</v>
      </c>
      <c r="U11" s="59" t="n">
        <v>0</v>
      </c>
    </row>
    <row r="12" ht="18.8" customHeight="true">
      <c r="A12" s="9" t="s">
        <v>8</v>
      </c>
      <c r="B12" s="19" t="n">
        <v>595</v>
      </c>
      <c r="C12" s="19" t="n">
        <v>32</v>
      </c>
      <c r="D12" s="19" t="n">
        <v>82</v>
      </c>
      <c r="E12" s="28" t="n">
        <f>B12+C12+D12</f>
        <v>709</v>
      </c>
      <c r="F12" s="19" t="n">
        <v>214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214</v>
      </c>
      <c r="M12" s="19" t="n">
        <v>1.44</v>
      </c>
      <c r="N12" s="19" t="n">
        <v>470</v>
      </c>
      <c r="O12" s="19" t="n">
        <v>7</v>
      </c>
      <c r="P12" s="28" t="n">
        <f>L12+N12+O12</f>
        <v>691</v>
      </c>
      <c r="Q12" s="34" t="n">
        <f>IF(E12=0, 0, P12/E12*100)</f>
        <v>97.4612129760226</v>
      </c>
      <c r="R12" s="28" t="n">
        <f>E12-P12</f>
        <v>18</v>
      </c>
      <c r="S12" s="34" t="n">
        <f>IF(E12=0, 0, R12/E12*100)</f>
        <v>2.53878702397743</v>
      </c>
      <c r="T12" s="28" t="n">
        <f>R12-U12</f>
        <v>18</v>
      </c>
      <c r="U12" s="60" t="n">
        <v>0</v>
      </c>
    </row>
    <row r="13" ht="18.8" customHeight="true">
      <c r="A13" s="9" t="s">
        <v>9</v>
      </c>
      <c r="B13" s="19" t="n">
        <v>426</v>
      </c>
      <c r="C13" s="19" t="n">
        <v>5</v>
      </c>
      <c r="D13" s="19" t="n">
        <v>13</v>
      </c>
      <c r="E13" s="28" t="n">
        <f>B13+C13+D13</f>
        <v>444</v>
      </c>
      <c r="F13" s="19" t="n">
        <v>29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29</v>
      </c>
      <c r="M13" s="19" t="n">
        <v>1</v>
      </c>
      <c r="N13" s="19" t="n">
        <v>409</v>
      </c>
      <c r="O13" s="19" t="n">
        <v>6</v>
      </c>
      <c r="P13" s="28" t="n">
        <f>L13+N13+O13</f>
        <v>444</v>
      </c>
      <c r="Q13" s="34" t="n">
        <f>IF(E13=0, 0, P13/E13*100)</f>
        <v>100</v>
      </c>
      <c r="R13" s="24" t="n">
        <v>0</v>
      </c>
      <c r="S13" s="24" t="n">
        <v>0</v>
      </c>
      <c r="T13" s="24" t="n">
        <v>0</v>
      </c>
      <c r="U13" s="60" t="n">
        <v>0</v>
      </c>
    </row>
    <row r="14" ht="18.8" customHeight="true">
      <c r="A14" s="9" t="s">
        <v>10</v>
      </c>
      <c r="B14" s="19" t="n">
        <v>428</v>
      </c>
      <c r="C14" s="19" t="n">
        <v>53</v>
      </c>
      <c r="D14" s="19" t="n">
        <v>227</v>
      </c>
      <c r="E14" s="28" t="n">
        <f>B14+C14+D14</f>
        <v>708</v>
      </c>
      <c r="F14" s="19" t="n">
        <v>368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368</v>
      </c>
      <c r="M14" s="19" t="n">
        <v>1.26</v>
      </c>
      <c r="N14" s="19" t="n">
        <v>247</v>
      </c>
      <c r="O14" s="19" t="n">
        <v>32</v>
      </c>
      <c r="P14" s="28" t="n">
        <f>L14+N14+O14</f>
        <v>647</v>
      </c>
      <c r="Q14" s="34" t="n">
        <f>IF(E14=0, 0, P14/E14*100)</f>
        <v>91.3841807909605</v>
      </c>
      <c r="R14" s="28" t="n">
        <f>E14-P14</f>
        <v>61</v>
      </c>
      <c r="S14" s="34" t="n">
        <f>IF(E14=0, 0, R14/E14*100)</f>
        <v>8.61581920903955</v>
      </c>
      <c r="T14" s="28" t="n">
        <f>R14-U14</f>
        <v>61</v>
      </c>
      <c r="U14" s="60" t="n">
        <v>0</v>
      </c>
    </row>
    <row r="15" ht="18.8" customHeight="true">
      <c r="A15" s="9" t="s">
        <v>11</v>
      </c>
      <c r="B15" s="19" t="n">
        <v>299</v>
      </c>
      <c r="C15" s="19" t="n">
        <v>27</v>
      </c>
      <c r="D15" s="19" t="n">
        <v>82</v>
      </c>
      <c r="E15" s="28" t="n">
        <f>B15+C15+D15</f>
        <v>408</v>
      </c>
      <c r="F15" s="19" t="n">
        <v>146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146</v>
      </c>
      <c r="M15" s="19" t="n">
        <v>1.13</v>
      </c>
      <c r="N15" s="19" t="n">
        <v>226</v>
      </c>
      <c r="O15" s="19" t="n">
        <v>2</v>
      </c>
      <c r="P15" s="28" t="n">
        <f>L15+N15+O15</f>
        <v>374</v>
      </c>
      <c r="Q15" s="34" t="n">
        <f>IF(E15=0, 0, P15/E15*100)</f>
        <v>91.6666666666667</v>
      </c>
      <c r="R15" s="28" t="n">
        <f>E15-P15</f>
        <v>34</v>
      </c>
      <c r="S15" s="34" t="n">
        <f>IF(E15=0, 0, R15/E15*100)</f>
        <v>8.33333333333333</v>
      </c>
      <c r="T15" s="28" t="n">
        <f>R15-U15</f>
        <v>34</v>
      </c>
      <c r="U15" s="60" t="n">
        <v>0</v>
      </c>
    </row>
    <row r="16" ht="18.8" customHeight="true">
      <c r="A16" s="9" t="s">
        <v>12</v>
      </c>
      <c r="B16" s="19" t="n">
        <v>225</v>
      </c>
      <c r="C16" s="19" t="n">
        <v>12</v>
      </c>
      <c r="D16" s="19" t="n">
        <v>44</v>
      </c>
      <c r="E16" s="28" t="n">
        <f>B16+C16+D16</f>
        <v>281</v>
      </c>
      <c r="F16" s="19" t="n">
        <v>83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83</v>
      </c>
      <c r="M16" s="19" t="n">
        <v>1.13</v>
      </c>
      <c r="N16" s="19" t="n">
        <v>177</v>
      </c>
      <c r="O16" s="19" t="n">
        <v>5</v>
      </c>
      <c r="P16" s="28" t="n">
        <f>L16+N16+O16</f>
        <v>265</v>
      </c>
      <c r="Q16" s="34" t="n">
        <f>IF(E16=0, 0, P16/E16*100)</f>
        <v>94.3060498220641</v>
      </c>
      <c r="R16" s="28" t="n">
        <f>E16-P16</f>
        <v>16</v>
      </c>
      <c r="S16" s="34" t="n">
        <f>IF(E16=0, 0, R16/E16*100)</f>
        <v>5.69395017793594</v>
      </c>
      <c r="T16" s="28" t="n">
        <f>R16-U16</f>
        <v>16</v>
      </c>
      <c r="U16" s="60" t="n">
        <v>0</v>
      </c>
    </row>
    <row r="17" ht="18.8" customHeight="true">
      <c r="A17" s="9" t="s">
        <v>13</v>
      </c>
      <c r="B17" s="19" t="n">
        <v>80</v>
      </c>
      <c r="C17" s="19" t="n">
        <v>13</v>
      </c>
      <c r="D17" s="19" t="n">
        <v>20</v>
      </c>
      <c r="E17" s="28" t="n">
        <f>B17+C17+D17</f>
        <v>113</v>
      </c>
      <c r="F17" s="19" t="n">
        <v>14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14</v>
      </c>
      <c r="M17" s="19" t="n">
        <v>1</v>
      </c>
      <c r="N17" s="19" t="n">
        <v>77</v>
      </c>
      <c r="O17" s="19" t="n">
        <v>10</v>
      </c>
      <c r="P17" s="28" t="n">
        <f>L17+N17+O17</f>
        <v>101</v>
      </c>
      <c r="Q17" s="34" t="n">
        <f>IF(E17=0, 0, P17/E17*100)</f>
        <v>89.3805309734513</v>
      </c>
      <c r="R17" s="28" t="n">
        <f>E17-P17</f>
        <v>12</v>
      </c>
      <c r="S17" s="34" t="n">
        <f>IF(E17=0, 0, R17/E17*100)</f>
        <v>10.6194690265487</v>
      </c>
      <c r="T17" s="28" t="n">
        <f>R17-U17</f>
        <v>12</v>
      </c>
      <c r="U17" s="60" t="n">
        <v>0</v>
      </c>
    </row>
    <row r="18" ht="18.8" customHeight="true">
      <c r="A18" s="9" t="s">
        <v>14</v>
      </c>
      <c r="B18" s="19" t="n">
        <v>81</v>
      </c>
      <c r="C18" s="19" t="n">
        <v>9</v>
      </c>
      <c r="D18" s="19" t="n">
        <v>24</v>
      </c>
      <c r="E18" s="28" t="n">
        <f>B18+C18+D18</f>
        <v>114</v>
      </c>
      <c r="F18" s="19" t="n">
        <v>16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16</v>
      </c>
      <c r="M18" s="19" t="n">
        <v>1.38</v>
      </c>
      <c r="N18" s="19" t="n">
        <v>72</v>
      </c>
      <c r="O18" s="19" t="n">
        <v>6</v>
      </c>
      <c r="P18" s="28" t="n">
        <f>L18+N18+O18</f>
        <v>94</v>
      </c>
      <c r="Q18" s="34" t="n">
        <f>IF(E18=0, 0, P18/E18*100)</f>
        <v>82.4561403508772</v>
      </c>
      <c r="R18" s="28" t="n">
        <f>E18-P18</f>
        <v>20</v>
      </c>
      <c r="S18" s="34" t="n">
        <f>IF(E18=0, 0, R18/E18*100)</f>
        <v>17.5438596491228</v>
      </c>
      <c r="T18" s="28" t="n">
        <f>R18-U18</f>
        <v>20</v>
      </c>
      <c r="U18" s="60" t="n">
        <v>0</v>
      </c>
    </row>
    <row r="19" ht="18.8" customHeight="true">
      <c r="A19" s="9" t="s">
        <v>15</v>
      </c>
      <c r="B19" s="19" t="n">
        <v>18</v>
      </c>
      <c r="C19" s="19" t="n">
        <v>1</v>
      </c>
      <c r="D19" s="19" t="n">
        <v>1</v>
      </c>
      <c r="E19" s="28" t="n">
        <f>B19+C19+D19</f>
        <v>20</v>
      </c>
      <c r="F19" s="19" t="n">
        <v>1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1</v>
      </c>
      <c r="M19" s="19" t="n">
        <v>6</v>
      </c>
      <c r="N19" s="19" t="n">
        <v>15</v>
      </c>
      <c r="O19" s="19" t="n">
        <v>1</v>
      </c>
      <c r="P19" s="28" t="n">
        <f>L19+N19+O19</f>
        <v>17</v>
      </c>
      <c r="Q19" s="34" t="n">
        <f>IF(E19=0, 0, P19/E19*100)</f>
        <v>85</v>
      </c>
      <c r="R19" s="28" t="n">
        <f>E19-P19</f>
        <v>3</v>
      </c>
      <c r="S19" s="34" t="n">
        <f>IF(E19=0, 0, R19/E19*100)</f>
        <v>15</v>
      </c>
      <c r="T19" s="28" t="n">
        <f>R19-U19</f>
        <v>3</v>
      </c>
      <c r="U19" s="60" t="n">
        <v>0</v>
      </c>
    </row>
    <row r="20" ht="18.8" customHeight="true">
      <c r="A20" s="9" t="s">
        <v>16</v>
      </c>
      <c r="B20" s="19" t="n">
        <v>18</v>
      </c>
      <c r="C20" s="24" t="n">
        <v>0</v>
      </c>
      <c r="D20" s="24" t="n">
        <v>0</v>
      </c>
      <c r="E20" s="28" t="n">
        <f>B20+C20+D20</f>
        <v>18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16</v>
      </c>
      <c r="O20" s="24" t="n">
        <v>0</v>
      </c>
      <c r="P20" s="28" t="n">
        <f>L20+N20+O20</f>
        <v>16</v>
      </c>
      <c r="Q20" s="34" t="n">
        <f>IF(E20=0, 0, P20/E20*100)</f>
        <v>88.8888888888889</v>
      </c>
      <c r="R20" s="28" t="n">
        <f>E20-P20</f>
        <v>2</v>
      </c>
      <c r="S20" s="34" t="n">
        <f>IF(E20=0, 0, R20/E20*100)</f>
        <v>11.1111111111111</v>
      </c>
      <c r="T20" s="28" t="n">
        <f>R20-U20</f>
        <v>2</v>
      </c>
      <c r="U20" s="60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8"/>
      <c r="P21" s="52" t="s">
        <v>64</v>
      </c>
      <c r="Q21" s="52"/>
      <c r="R21" s="48"/>
      <c r="S21" s="48"/>
      <c r="T21" s="48"/>
      <c r="U21" s="48"/>
    </row>
    <row r="22" ht="19.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1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P21:U21"/>
    <mergeCell ref="B25:N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