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<sst xmlns="http://schemas.openxmlformats.org/spreadsheetml/2006/main" count="53">
  <si>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</si>
  <si>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</si>
  <si>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臺中市就業服務之求職、求才及推介就業人數-按年齡分(修正表)</t>
  </si>
  <si>
    <t>中華民國115年1月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</si>
  <si>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</si>
  <si>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</si>
  <si>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</si>
  <si>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</si>
  <si>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</si>
  <si>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</si>
  <si>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</si>
  <si>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</si>
  <si>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</si>
  <si>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填表說明：1.本表編製1份，並依統計法規定永久保存，資料透過網際網路上傳至「臺中市公務統計行政管理系統」。2.修正原因：修改不拘欄位數值。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</si>
  <si>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</si>
  <si>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</si>
  <si>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</si>
  <si>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</si>
  <si>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</si>
  <si>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</si>
  <si>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</si>
  <si>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</si>
  <si>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</si>
  <si>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</si>
  <si>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</si>
  <si>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</si>
  <si>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</si>
  <si>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</si>
  <si>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</si>
  <si>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</si>
  <si>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</si>
  <si>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</si>
  <si>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</si>
  <si>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</si>
  <si>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</si>
  <si>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</si>
  <si>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</si>
  <si>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</si>
  <si>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</si>
  <si>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</si>
  <si>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</si>
  <si>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</si>
  <si>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</si>
  <si>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</si>
  <si>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</si>
  <si>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</si>
  <si>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</si>
  <si>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</si>
  <si>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</si>
  <si>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</si>
  <si>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</si>
  <si>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</si>
  <si>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中華民國115年3月17日編製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</si>
</sst>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0" xfId="0" applyFont="true"/>
    <xf numFmtId="0" fontId="7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8" borderId="2" xfId="0" applyFont="true" applyBorder="true">
      <alignment vertical="center" wrapText="true"/>
    </xf>
    <xf numFmtId="0" fontId="9" borderId="6" xfId="0" applyFont="true" applyBorder="true"/>
    <xf numFmtId="0" fontId="7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8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0" fontId="10" borderId="3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11" borderId="0" xfId="0" applyFont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3" sqref="A3:P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0.2109375" hidden="false" outlineLevel="0"/>
    <col min="3" max="3" bestFit="false" customWidth="true" width="12.2109375" hidden="false" outlineLevel="0"/>
    <col min="4" max="5" bestFit="false" customWidth="true" width="11.2109375" hidden="false" outlineLevel="0"/>
    <col min="6" max="7" bestFit="false" customWidth="true" width="12.2109375" hidden="false" outlineLevel="0"/>
    <col min="8" max="8" bestFit="false" customWidth="true" width="11.2109375" hidden="false" outlineLevel="0"/>
    <col min="9" max="10" bestFit="false" customWidth="true" width="12.2109375" hidden="false" outlineLevel="0"/>
    <col min="11" max="11" bestFit="false" customWidth="true" width="11.2109375" hidden="false" outlineLevel="0"/>
    <col min="12" max="12" bestFit="false" customWidth="true" width="12.2109375" hidden="false" outlineLevel="0"/>
    <col min="13" max="14" bestFit="false" customWidth="true" width="11.2109375" hidden="false" outlineLevel="0"/>
    <col min="15" max="15" bestFit="false" customWidth="true" width="13.2109375" hidden="false" outlineLevel="0"/>
    <col min="16" max="16" bestFit="false" customWidth="true" width="31.210937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1"/>
      <c r="K1" s="41"/>
      <c r="L1" s="42"/>
      <c r="M1" s="42"/>
      <c r="N1" s="44"/>
      <c r="O1" s="1" t="s">
        <v>45</v>
      </c>
      <c r="P1" s="30" t="s">
        <v>48</v>
      </c>
      <c r="Q1" s="52"/>
      <c r="R1" s="53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40"/>
      <c r="J2" s="40"/>
      <c r="K2" s="40"/>
      <c r="L2" s="40"/>
      <c r="M2" s="40"/>
      <c r="N2" s="45"/>
      <c r="O2" s="1" t="s">
        <v>46</v>
      </c>
      <c r="P2" s="47" t="s">
        <v>49</v>
      </c>
      <c r="Q2" s="52"/>
      <c r="R2" s="53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  <c r="R3" s="53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8" t="s">
        <v>50</v>
      </c>
      <c r="Q4" s="53"/>
      <c r="R4" s="53"/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4"/>
      <c r="R5" s="53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6" t="s">
        <v>44</v>
      </c>
      <c r="O6" s="1" t="s">
        <v>47</v>
      </c>
      <c r="P6" s="1" t="s">
        <v>51</v>
      </c>
      <c r="Q6" s="54"/>
      <c r="R6" s="53"/>
    </row>
    <row r="7" ht="28.9" customHeight="true">
      <c r="A7" s="5" t="s">
        <v>4</v>
      </c>
      <c r="B7" s="16" t="s">
        <v>15</v>
      </c>
      <c r="C7" s="21" t="n">
        <f>SUM(D7:P7)</f>
        <v>6449</v>
      </c>
      <c r="D7" s="31" t="n">
        <f>SUM(D8:D9)</f>
        <v>0</v>
      </c>
      <c r="E7" s="31" t="n">
        <f>SUM(E8:E9)</f>
        <v>42</v>
      </c>
      <c r="F7" s="31" t="n">
        <f>SUM(F8:F9)</f>
        <v>980</v>
      </c>
      <c r="G7" s="31" t="n">
        <f>SUM(G8:G9)</f>
        <v>1219</v>
      </c>
      <c r="H7" s="31" t="n">
        <f>SUM(H8:H9)</f>
        <v>747</v>
      </c>
      <c r="I7" s="31" t="n">
        <f>SUM(I8:I9)</f>
        <v>576</v>
      </c>
      <c r="J7" s="31" t="n">
        <f>SUM(J8:J9)</f>
        <v>588</v>
      </c>
      <c r="K7" s="31" t="n">
        <f>SUM(K8:K9)</f>
        <v>733</v>
      </c>
      <c r="L7" s="31" t="n">
        <f>SUM(L8:L9)</f>
        <v>567</v>
      </c>
      <c r="M7" s="31" t="n">
        <f>SUM(M8:M9)</f>
        <v>455</v>
      </c>
      <c r="N7" s="31" t="n">
        <f>SUM(N8:N9)</f>
        <v>345</v>
      </c>
      <c r="O7" s="31" t="n">
        <f>SUM(O8:O9)</f>
        <v>197</v>
      </c>
      <c r="P7" s="31" t="n">
        <f>SUM(P8:P9)</f>
        <v>0</v>
      </c>
      <c r="Q7" s="53"/>
      <c r="R7" s="53"/>
    </row>
    <row r="8" ht="28.9" customHeight="true">
      <c r="A8" s="6"/>
      <c r="B8" s="17" t="s">
        <v>16</v>
      </c>
      <c r="C8" s="22" t="n">
        <f>SUM(D8:P8)</f>
        <v>3091</v>
      </c>
      <c r="D8" s="32" t="n">
        <v>0</v>
      </c>
      <c r="E8" s="32" t="n">
        <v>23</v>
      </c>
      <c r="F8" s="32" t="n">
        <v>651</v>
      </c>
      <c r="G8" s="32" t="n">
        <v>614</v>
      </c>
      <c r="H8" s="32" t="n">
        <v>339</v>
      </c>
      <c r="I8" s="32" t="n">
        <v>269</v>
      </c>
      <c r="J8" s="32" t="n">
        <v>251</v>
      </c>
      <c r="K8" s="32" t="n">
        <v>314</v>
      </c>
      <c r="L8" s="32" t="n">
        <v>214</v>
      </c>
      <c r="M8" s="32" t="n">
        <v>165</v>
      </c>
      <c r="N8" s="32" t="n">
        <v>161</v>
      </c>
      <c r="O8" s="32" t="n">
        <v>90</v>
      </c>
      <c r="P8" s="32" t="n">
        <v>0</v>
      </c>
      <c r="Q8" s="53"/>
      <c r="R8" s="53"/>
    </row>
    <row r="9" ht="28.9" customHeight="true">
      <c r="A9" s="6"/>
      <c r="B9" s="17" t="s">
        <v>17</v>
      </c>
      <c r="C9" s="22" t="n">
        <f>SUM(D9:P9)</f>
        <v>3358</v>
      </c>
      <c r="D9" s="32" t="n">
        <v>0</v>
      </c>
      <c r="E9" s="32" t="n">
        <v>19</v>
      </c>
      <c r="F9" s="32" t="n">
        <v>329</v>
      </c>
      <c r="G9" s="32" t="n">
        <v>605</v>
      </c>
      <c r="H9" s="32" t="n">
        <v>408</v>
      </c>
      <c r="I9" s="32" t="n">
        <v>307</v>
      </c>
      <c r="J9" s="32" t="n">
        <v>337</v>
      </c>
      <c r="K9" s="32" t="n">
        <v>419</v>
      </c>
      <c r="L9" s="32" t="n">
        <v>353</v>
      </c>
      <c r="M9" s="32" t="n">
        <v>290</v>
      </c>
      <c r="N9" s="32" t="n">
        <v>184</v>
      </c>
      <c r="O9" s="32" t="n">
        <v>107</v>
      </c>
      <c r="P9" s="32" t="n">
        <v>0</v>
      </c>
      <c r="Q9" s="53"/>
      <c r="R9" s="53"/>
    </row>
    <row r="10" ht="28.9" customHeight="true">
      <c r="A10" s="6"/>
      <c r="B10" s="17" t="s">
        <v>18</v>
      </c>
      <c r="C10" s="22" t="n">
        <f>SUM(D10:P10)</f>
        <v>20890</v>
      </c>
      <c r="D10" s="32" t="n">
        <f>SUM(D11:D12)</f>
        <v>1</v>
      </c>
      <c r="E10" s="32" t="n">
        <f>SUM(E11:E12)</f>
        <v>149</v>
      </c>
      <c r="F10" s="32" t="n">
        <f>SUM(F11:F12)</f>
        <v>2565</v>
      </c>
      <c r="G10" s="32" t="n">
        <f>SUM(G11:G12)</f>
        <v>3966</v>
      </c>
      <c r="H10" s="32" t="n">
        <f>SUM(H11:H12)</f>
        <v>2578</v>
      </c>
      <c r="I10" s="32" t="n">
        <f>SUM(I11:I12)</f>
        <v>2158</v>
      </c>
      <c r="J10" s="32" t="n">
        <f>SUM(J11:J12)</f>
        <v>2036</v>
      </c>
      <c r="K10" s="32" t="n">
        <f>SUM(K11:K12)</f>
        <v>2459</v>
      </c>
      <c r="L10" s="32" t="n">
        <f>SUM(L11:L12)</f>
        <v>2037</v>
      </c>
      <c r="M10" s="32" t="n">
        <f>SUM(M11:M12)</f>
        <v>1491</v>
      </c>
      <c r="N10" s="32" t="n">
        <f>SUM(N11:N12)</f>
        <v>1028</v>
      </c>
      <c r="O10" s="32" t="n">
        <f>SUM(O11:O12)</f>
        <v>422</v>
      </c>
      <c r="P10" s="32" t="n">
        <f>SUM(P11:P12)</f>
        <v>0</v>
      </c>
      <c r="Q10" s="53"/>
      <c r="R10" s="53"/>
    </row>
    <row r="11" ht="28.9" customHeight="true">
      <c r="A11" s="6"/>
      <c r="B11" s="17" t="s">
        <v>16</v>
      </c>
      <c r="C11" s="22" t="n">
        <f>SUM(D11:P11)</f>
        <v>9765</v>
      </c>
      <c r="D11" s="32" t="n">
        <v>0</v>
      </c>
      <c r="E11" s="32" t="n">
        <v>78</v>
      </c>
      <c r="F11" s="32" t="n">
        <v>1486</v>
      </c>
      <c r="G11" s="32" t="n">
        <v>2077</v>
      </c>
      <c r="H11" s="32" t="n">
        <v>1177</v>
      </c>
      <c r="I11" s="32" t="n">
        <v>973</v>
      </c>
      <c r="J11" s="32" t="n">
        <v>860</v>
      </c>
      <c r="K11" s="32" t="n">
        <v>1050</v>
      </c>
      <c r="L11" s="32" t="n">
        <v>820</v>
      </c>
      <c r="M11" s="32" t="n">
        <v>557</v>
      </c>
      <c r="N11" s="32" t="n">
        <v>483</v>
      </c>
      <c r="O11" s="32" t="n">
        <v>204</v>
      </c>
      <c r="P11" s="32" t="n">
        <v>0</v>
      </c>
      <c r="Q11" s="53"/>
      <c r="R11" s="53"/>
    </row>
    <row r="12" ht="28.9" customHeight="true">
      <c r="A12" s="7"/>
      <c r="B12" s="18" t="s">
        <v>17</v>
      </c>
      <c r="C12" s="22" t="n">
        <f>SUM(D12:P12)</f>
        <v>11125</v>
      </c>
      <c r="D12" s="32" t="n">
        <v>1</v>
      </c>
      <c r="E12" s="32" t="n">
        <v>71</v>
      </c>
      <c r="F12" s="32" t="n">
        <v>1079</v>
      </c>
      <c r="G12" s="32" t="n">
        <v>1889</v>
      </c>
      <c r="H12" s="32" t="n">
        <v>1401</v>
      </c>
      <c r="I12" s="32" t="n">
        <v>1185</v>
      </c>
      <c r="J12" s="32" t="n">
        <v>1176</v>
      </c>
      <c r="K12" s="32" t="n">
        <v>1409</v>
      </c>
      <c r="L12" s="32" t="n">
        <v>1217</v>
      </c>
      <c r="M12" s="32" t="n">
        <v>934</v>
      </c>
      <c r="N12" s="32" t="n">
        <v>545</v>
      </c>
      <c r="O12" s="32" t="n">
        <v>218</v>
      </c>
      <c r="P12" s="32" t="n">
        <v>0</v>
      </c>
      <c r="Q12" s="53"/>
      <c r="R12" s="53"/>
    </row>
    <row r="13" ht="28.9" customHeight="true">
      <c r="A13" s="5" t="s">
        <v>5</v>
      </c>
      <c r="B13" s="16" t="s">
        <v>19</v>
      </c>
      <c r="C13" s="22" t="n">
        <v>8394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49" t="n">
        <v>8394</v>
      </c>
      <c r="Q13" s="32"/>
      <c r="R13" s="53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53"/>
      <c r="R14" s="53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53"/>
      <c r="R15" s="53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53"/>
      <c r="R16" s="53"/>
    </row>
    <row r="17" ht="28.9" customHeight="true">
      <c r="A17" s="6"/>
      <c r="B17" s="17" t="s">
        <v>20</v>
      </c>
      <c r="C17" s="22" t="n">
        <v>11997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49" t="n">
        <v>11997</v>
      </c>
      <c r="Q17" s="53"/>
      <c r="R17" s="53"/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53"/>
      <c r="R18" s="53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53"/>
      <c r="R19" s="53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53"/>
      <c r="R20" s="53"/>
    </row>
    <row r="21" ht="61.15" customHeight="true">
      <c r="A21" s="8" t="s">
        <v>6</v>
      </c>
      <c r="B21" s="16" t="s">
        <v>21</v>
      </c>
      <c r="C21" s="22" t="n">
        <f>SUM(D21:P21)</f>
        <v>421</v>
      </c>
      <c r="D21" s="32" t="n">
        <f>SUM(D22:D23)</f>
        <v>0</v>
      </c>
      <c r="E21" s="32" t="n">
        <f>SUM(E22:E23)</f>
        <v>1</v>
      </c>
      <c r="F21" s="32" t="n">
        <f>SUM(F22:F23)</f>
        <v>28</v>
      </c>
      <c r="G21" s="32" t="n">
        <f>SUM(G22:G23)</f>
        <v>95</v>
      </c>
      <c r="H21" s="32" t="n">
        <f>SUM(H22:H23)</f>
        <v>39</v>
      </c>
      <c r="I21" s="32" t="n">
        <f>SUM(I22:I23)</f>
        <v>30</v>
      </c>
      <c r="J21" s="32" t="n">
        <f>SUM(J22:J23)</f>
        <v>28</v>
      </c>
      <c r="K21" s="32" t="n">
        <f>SUM(K22:K23)</f>
        <v>53</v>
      </c>
      <c r="L21" s="32" t="n">
        <f>SUM(L22:L23)</f>
        <v>48</v>
      </c>
      <c r="M21" s="32" t="n">
        <f>SUM(M22:M23)</f>
        <v>32</v>
      </c>
      <c r="N21" s="32" t="n">
        <f>SUM(N22:N23)</f>
        <v>40</v>
      </c>
      <c r="O21" s="32" t="n">
        <f>SUM(O22:O23)</f>
        <v>27</v>
      </c>
      <c r="P21" s="32" t="n">
        <f>SUM(P22:P23)</f>
        <v>0</v>
      </c>
      <c r="Q21" s="53"/>
      <c r="R21" s="53"/>
    </row>
    <row r="22" ht="28.9" customHeight="true">
      <c r="A22" s="6"/>
      <c r="B22" s="17" t="s">
        <v>16</v>
      </c>
      <c r="C22" s="22" t="n">
        <f>SUM(D22:P22)</f>
        <v>148</v>
      </c>
      <c r="D22" s="32" t="n">
        <v>0</v>
      </c>
      <c r="E22" s="32" t="n">
        <v>0</v>
      </c>
      <c r="F22" s="32" t="n">
        <v>15</v>
      </c>
      <c r="G22" s="32" t="n">
        <v>40</v>
      </c>
      <c r="H22" s="32" t="n">
        <v>16</v>
      </c>
      <c r="I22" s="32" t="n">
        <v>13</v>
      </c>
      <c r="J22" s="32" t="n">
        <v>8</v>
      </c>
      <c r="K22" s="32" t="n">
        <v>17</v>
      </c>
      <c r="L22" s="32" t="n">
        <v>14</v>
      </c>
      <c r="M22" s="32" t="n">
        <v>4</v>
      </c>
      <c r="N22" s="32" t="n">
        <v>9</v>
      </c>
      <c r="O22" s="32" t="n">
        <v>12</v>
      </c>
      <c r="P22" s="32" t="n">
        <v>0</v>
      </c>
      <c r="Q22" s="53"/>
      <c r="R22" s="53"/>
    </row>
    <row r="23" ht="28.9" customHeight="true">
      <c r="A23" s="6"/>
      <c r="B23" s="17" t="s">
        <v>17</v>
      </c>
      <c r="C23" s="22" t="n">
        <f>SUM(D23:P23)</f>
        <v>273</v>
      </c>
      <c r="D23" s="32" t="n">
        <v>0</v>
      </c>
      <c r="E23" s="32" t="n">
        <v>1</v>
      </c>
      <c r="F23" s="32" t="n">
        <v>13</v>
      </c>
      <c r="G23" s="32" t="n">
        <v>55</v>
      </c>
      <c r="H23" s="32" t="n">
        <v>23</v>
      </c>
      <c r="I23" s="32" t="n">
        <v>17</v>
      </c>
      <c r="J23" s="32" t="n">
        <v>20</v>
      </c>
      <c r="K23" s="32" t="n">
        <v>36</v>
      </c>
      <c r="L23" s="32" t="n">
        <v>34</v>
      </c>
      <c r="M23" s="32" t="n">
        <v>28</v>
      </c>
      <c r="N23" s="32" t="n">
        <v>31</v>
      </c>
      <c r="O23" s="32" t="n">
        <v>15</v>
      </c>
      <c r="P23" s="32" t="n">
        <v>0</v>
      </c>
      <c r="Q23" s="53"/>
      <c r="R23" s="53"/>
    </row>
    <row r="24" ht="28.9" customHeight="true">
      <c r="A24" s="6"/>
      <c r="B24" s="17" t="s">
        <v>22</v>
      </c>
      <c r="C24" s="22" t="n">
        <f>SUM(D24:P24)</f>
        <v>4889</v>
      </c>
      <c r="D24" s="32" t="n">
        <f>SUM(D25:D26)</f>
        <v>0</v>
      </c>
      <c r="E24" s="32" t="n">
        <f>SUM(E25:E26)</f>
        <v>41</v>
      </c>
      <c r="F24" s="32" t="n">
        <f>SUM(F25:F26)</f>
        <v>742</v>
      </c>
      <c r="G24" s="32" t="n">
        <f>SUM(G25:G26)</f>
        <v>1176</v>
      </c>
      <c r="H24" s="32" t="n">
        <f>SUM(H25:H26)</f>
        <v>553</v>
      </c>
      <c r="I24" s="32" t="n">
        <f>SUM(I25:I26)</f>
        <v>454</v>
      </c>
      <c r="J24" s="32" t="n">
        <f>SUM(J25:J26)</f>
        <v>397</v>
      </c>
      <c r="K24" s="32" t="n">
        <f>SUM(K25:K26)</f>
        <v>478</v>
      </c>
      <c r="L24" s="32" t="n">
        <f>SUM(L25:L26)</f>
        <v>454</v>
      </c>
      <c r="M24" s="32" t="n">
        <f>SUM(M25:M26)</f>
        <v>300</v>
      </c>
      <c r="N24" s="32" t="n">
        <f>SUM(N25:N26)</f>
        <v>195</v>
      </c>
      <c r="O24" s="32" t="n">
        <f>SUM(O25:O26)</f>
        <v>99</v>
      </c>
      <c r="P24" s="32" t="n">
        <f>SUM(P25:P26)</f>
        <v>0</v>
      </c>
      <c r="Q24" s="53"/>
      <c r="R24" s="53"/>
    </row>
    <row r="25" ht="28.9" customHeight="true">
      <c r="A25" s="6"/>
      <c r="B25" s="17" t="s">
        <v>16</v>
      </c>
      <c r="C25" s="22" t="n">
        <f>SUM(D25:P25)</f>
        <v>2275</v>
      </c>
      <c r="D25" s="32" t="n">
        <v>0</v>
      </c>
      <c r="E25" s="32" t="n">
        <v>17</v>
      </c>
      <c r="F25" s="32" t="n">
        <v>414</v>
      </c>
      <c r="G25" s="32" t="n">
        <v>645</v>
      </c>
      <c r="H25" s="32" t="n">
        <v>247</v>
      </c>
      <c r="I25" s="32" t="n">
        <v>212</v>
      </c>
      <c r="J25" s="32" t="n">
        <v>158</v>
      </c>
      <c r="K25" s="32" t="n">
        <v>188</v>
      </c>
      <c r="L25" s="32" t="n">
        <v>165</v>
      </c>
      <c r="M25" s="32" t="n">
        <v>99</v>
      </c>
      <c r="N25" s="32" t="n">
        <v>84</v>
      </c>
      <c r="O25" s="32" t="n">
        <v>46</v>
      </c>
      <c r="P25" s="32" t="n">
        <v>0</v>
      </c>
      <c r="Q25" s="53"/>
      <c r="R25" s="53"/>
    </row>
    <row r="26" ht="28.9" customHeight="true">
      <c r="A26" s="7"/>
      <c r="B26" s="18" t="s">
        <v>17</v>
      </c>
      <c r="C26" s="22" t="n">
        <f>SUM(D26:P26)</f>
        <v>2614</v>
      </c>
      <c r="D26" s="32" t="n">
        <v>0</v>
      </c>
      <c r="E26" s="32" t="n">
        <v>24</v>
      </c>
      <c r="F26" s="32" t="n">
        <v>328</v>
      </c>
      <c r="G26" s="32" t="n">
        <v>531</v>
      </c>
      <c r="H26" s="32" t="n">
        <v>306</v>
      </c>
      <c r="I26" s="32" t="n">
        <v>242</v>
      </c>
      <c r="J26" s="32" t="n">
        <v>239</v>
      </c>
      <c r="K26" s="32" t="n">
        <v>290</v>
      </c>
      <c r="L26" s="32" t="n">
        <v>289</v>
      </c>
      <c r="M26" s="32" t="n">
        <v>201</v>
      </c>
      <c r="N26" s="32" t="n">
        <v>111</v>
      </c>
      <c r="O26" s="32" t="n">
        <v>53</v>
      </c>
      <c r="P26" s="32" t="n">
        <v>0</v>
      </c>
      <c r="Q26" s="53"/>
      <c r="R26" s="53"/>
    </row>
    <row r="27" ht="59.1" customHeight="true">
      <c r="A27" s="8" t="s">
        <v>7</v>
      </c>
      <c r="B27" s="16" t="s">
        <v>23</v>
      </c>
      <c r="C27" s="22" t="n">
        <v>964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49" t="n">
        <v>964</v>
      </c>
      <c r="Q27" s="53"/>
      <c r="R27" s="53"/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53"/>
      <c r="R28" s="53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53"/>
      <c r="R29" s="53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53"/>
      <c r="R30" s="53"/>
    </row>
    <row r="31" ht="28.9" customHeight="true">
      <c r="A31" s="6"/>
      <c r="B31" s="17" t="s">
        <v>24</v>
      </c>
      <c r="C31" s="22" t="n">
        <v>5538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49" t="n">
        <v>5538</v>
      </c>
      <c r="Q31" s="53"/>
      <c r="R31" s="53"/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53"/>
      <c r="R32" s="53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53"/>
      <c r="R33" s="53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53"/>
      <c r="R34" s="53"/>
    </row>
    <row r="35" ht="28.9" customHeight="true">
      <c r="A35" s="5" t="s">
        <v>8</v>
      </c>
      <c r="B35" s="16" t="s">
        <v>25</v>
      </c>
      <c r="C35" s="25" t="n">
        <f>IF(C7&lt;&gt;0, C13/C7, "--")</f>
        <v>1.30159714684447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  <c r="Q35" s="53"/>
      <c r="R35" s="53"/>
    </row>
    <row r="36" ht="28.9" customHeight="true">
      <c r="A36" s="7"/>
      <c r="B36" s="18" t="s">
        <v>26</v>
      </c>
      <c r="C36" s="25" t="n">
        <f>IF(C10&lt;&gt;0, C17/C10, "--")</f>
        <v>0.574293920536142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  <c r="Q36" s="53"/>
      <c r="R36" s="53"/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0.758102031322686</v>
      </c>
      <c r="D37" s="35" t="str">
        <f>IF(AND(D24=0, D7&lt;&gt;0), "-", IF(D7&lt;&gt;0, D24/D7, "--"))</f>
        <v>--</v>
      </c>
      <c r="E37" s="35" t="n">
        <f>IF(AND(E24=0, E7&lt;&gt;0), "-", IF(E7&lt;&gt;0, E24/E7, "--"))</f>
        <v>0.976190476190476</v>
      </c>
      <c r="F37" s="35" t="n">
        <f>IF(AND(F24=0, F7&lt;&gt;0), "-", IF(F7&lt;&gt;0, F24/F7, "--"))</f>
        <v>0.757142857142857</v>
      </c>
      <c r="G37" s="35" t="n">
        <f>IF(AND(G24=0, G7&lt;&gt;0), "-", IF(G7&lt;&gt;0, G24/G7, "--"))</f>
        <v>0.964725184577523</v>
      </c>
      <c r="H37" s="35" t="n">
        <f>IF(AND(H24=0, H7&lt;&gt;0), "-", IF(H7&lt;&gt;0, H24/H7, "--"))</f>
        <v>0.740294511378849</v>
      </c>
      <c r="I37" s="35" t="n">
        <f>IF(AND(I24=0, I7&lt;&gt;0), "-", IF(I7&lt;&gt;0, I24/I7, "--"))</f>
        <v>0.788194444444444</v>
      </c>
      <c r="J37" s="35" t="n">
        <f>IF(AND(J24=0, J7&lt;&gt;0), "-", IF(J7&lt;&gt;0, J24/J7, "--"))</f>
        <v>0.675170068027211</v>
      </c>
      <c r="K37" s="35" t="n">
        <f>IF(AND(K24=0, K7&lt;&gt;0), "-", IF(K7&lt;&gt;0, K24/K7, "--"))</f>
        <v>0.652114597544338</v>
      </c>
      <c r="L37" s="35" t="n">
        <f>IF(AND(L24=0, L7&lt;&gt;0), "-", IF(L7&lt;&gt;0, L24/L7, "--"))</f>
        <v>0.800705467372134</v>
      </c>
      <c r="M37" s="35" t="n">
        <f>IF(AND(M24=0, M7&lt;&gt;0), "-", IF(M7&lt;&gt;0, M24/M7, "--"))</f>
        <v>0.659340659340659</v>
      </c>
      <c r="N37" s="35" t="n">
        <f>IF(AND(N24=0, N7&lt;&gt;0), "-", IF(N7&lt;&gt;0, N24/N7, "--"))</f>
        <v>0.565217391304348</v>
      </c>
      <c r="O37" s="35" t="n">
        <f>IF(AND(O24=0, O7&lt;&gt;0), "-", IF(O7&lt;&gt;0, O24/O7, "--"))</f>
        <v>0.50253807106599</v>
      </c>
      <c r="P37" s="35" t="str">
        <f>IF(AND(P24=0, P7&lt;&gt;0), "-", IF(P7&lt;&gt;0, P24/P7, "--"))</f>
        <v>--</v>
      </c>
      <c r="Q37" s="53"/>
      <c r="R37" s="53"/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0.65975696926376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50" t="n">
        <f>IF(AND(P31=0, P13&lt;&gt;0), "-", IF(P13&lt;&gt;0, P31/P13, "--"))</f>
        <v>0.65975696926376</v>
      </c>
      <c r="Q38" s="53"/>
      <c r="R38" s="53"/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3"/>
      <c r="N39" s="43"/>
      <c r="O39" s="43"/>
      <c r="P39" s="51" t="s">
        <v>52</v>
      </c>
      <c r="Q39" s="53"/>
      <c r="R39" s="53"/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3"/>
      <c r="R40" s="53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3"/>
      <c r="R41" s="53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53"/>
      <c r="R42" s="53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53"/>
      <c r="R43" s="53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53"/>
      <c r="R44" s="53"/>
    </row>
    <row r="45" ht="15.75" customHeight="true">
      <c r="A45" s="12"/>
      <c r="B45" s="12"/>
      <c r="C45" s="12"/>
      <c r="D45" s="12"/>
      <c r="E45" s="12"/>
      <c r="F45" s="39"/>
      <c r="G45" s="39"/>
      <c r="H45" s="12"/>
      <c r="I45" s="12"/>
      <c r="J45" s="12"/>
      <c r="K45" s="12"/>
      <c r="L45" s="12"/>
      <c r="M45" s="12"/>
      <c r="N45" s="12"/>
      <c r="O45" s="12"/>
      <c r="P45" s="12"/>
      <c r="Q45" s="53"/>
      <c r="R45" s="53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J1:K1"/>
    <mergeCell ref="B2:C2"/>
    <mergeCell ref="A3:P3"/>
    <mergeCell ref="A5:B6"/>
    <mergeCell ref="C5:C6"/>
    <mergeCell ref="D5:P5"/>
    <mergeCell ref="A4:O4"/>
    <mergeCell ref="A40:P40"/>
    <mergeCell ref="A41:P41"/>
    <mergeCell ref="C39:D39"/>
    <mergeCell ref="F39:H39"/>
    <mergeCell ref="I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