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90-01-2" state="visible" r:id="rId1"/>
  </sheets>
</workbook>
</file>

<file path=xl/sharedStrings.xml><?xml version="1.0" encoding="utf-8"?>
<sst xmlns="http://schemas.openxmlformats.org/spreadsheetml/2006/main" count="58">
  <si>
    <t>公 開 類</t>
  </si>
  <si>
    <t>季    報</t>
  </si>
  <si>
    <t>臺中市遊民處理情形</t>
  </si>
  <si>
    <t>中華民國115年第1季(1月至3月)</t>
  </si>
  <si>
    <t>項  目  別</t>
  </si>
  <si>
    <t>總    計</t>
  </si>
  <si>
    <t>男</t>
  </si>
  <si>
    <t>女</t>
  </si>
  <si>
    <t>備註</t>
  </si>
  <si>
    <t>填表</t>
  </si>
  <si>
    <t>資料來源：本局社會救助科依據本府辦理收容遊民暨處理情形登記資料彙編。</t>
  </si>
  <si>
    <t>填表說明：1.本表編製1份，並依統計法規定永久保存，資料透過網際網路上傳至「臺中市公務統計行政管理系統」與衛生福利部統計處資料庫。</t>
  </si>
  <si>
    <t xml:space="preserve">          2.遊民收容所現有收容人數：包含政府委託收容機構之收容人數。</t>
  </si>
  <si>
    <t>季報：每季終了後20日內編送</t>
  </si>
  <si>
    <t>本期受理報案或
查報遊民處理案數
(件)</t>
  </si>
  <si>
    <t xml:space="preserve">本期處理遊民情形　</t>
  </si>
  <si>
    <t>提供或轉介福利服務(人數、人次)</t>
  </si>
  <si>
    <t>計</t>
  </si>
  <si>
    <t>人數</t>
  </si>
  <si>
    <t>人次</t>
  </si>
  <si>
    <t>本期查報
未列冊遊民人數(人)</t>
  </si>
  <si>
    <t>返家
協助</t>
  </si>
  <si>
    <t>審核</t>
  </si>
  <si>
    <t>本期底列冊
遊民人數(人)</t>
  </si>
  <si>
    <t>街頭遊民人數</t>
  </si>
  <si>
    <t>合計</t>
  </si>
  <si>
    <t>協助申請
及提供
社會福利服務</t>
  </si>
  <si>
    <t>身心
障礙者</t>
  </si>
  <si>
    <t>非身心
障礙者</t>
  </si>
  <si>
    <t>轉介媒合就業
或提供
職業訓練</t>
  </si>
  <si>
    <t>安置收容遊民人數</t>
  </si>
  <si>
    <t>租屋
輔導
(提供補貼
或中繼住宅)</t>
  </si>
  <si>
    <t>業務主管人員</t>
  </si>
  <si>
    <t>主辦統計人員</t>
  </si>
  <si>
    <t>合  計
(人次)</t>
  </si>
  <si>
    <t>醫療
服務</t>
  </si>
  <si>
    <t>關懷服務(人次)</t>
  </si>
  <si>
    <t>餐食
服務</t>
  </si>
  <si>
    <t>收容情形(人次)</t>
  </si>
  <si>
    <t>轉介
遊民
收容
單位</t>
  </si>
  <si>
    <t>物資
協助</t>
  </si>
  <si>
    <t>轉介
精神
醫事
機構</t>
  </si>
  <si>
    <t>機關首長</t>
  </si>
  <si>
    <t>轉介
老人
安養
機構</t>
  </si>
  <si>
    <t>盥洗
服務</t>
  </si>
  <si>
    <t>轉介
老人
長期
照顧
機構</t>
  </si>
  <si>
    <t>編製機關</t>
  </si>
  <si>
    <t>表　　號</t>
  </si>
  <si>
    <t>轉介
一般
護理
之家</t>
  </si>
  <si>
    <t>訪視
服務</t>
  </si>
  <si>
    <t>轉介
身心
障礙
福利
機構</t>
  </si>
  <si>
    <t>臺中市政府社會局</t>
  </si>
  <si>
    <t>10720-90-01-2</t>
  </si>
  <si>
    <t>轉介
長期
照顧
服務
機構</t>
  </si>
  <si>
    <t>年節
活動</t>
  </si>
  <si>
    <t>轉介
其他
收容
單位</t>
  </si>
  <si>
    <t>因故
死亡
(人)</t>
  </si>
  <si>
    <t>中華民國115年 4 月 14 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</si>
</sst>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#,##0_);[Red]\(#,##0\)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華康隸書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3" borderId="2" xfId="0" applyFont="true" applyBorder="true"/>
    <xf numFmtId="0" fontId="1" borderId="0" xfId="0" applyFont="true"/>
    <xf numFmtId="0" fontId="1" borderId="0" xfId="0" applyFont="true">
      <alignment horizontal="left"/>
    </xf>
    <xf numFmtId="0" fontId="4" borderId="0" xfId="0" applyFont="true"/>
    <xf numFmtId="0" fontId="1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/>
    <xf numFmtId="0" fontId="5" borderId="0" xfId="0" applyFont="true"/>
    <xf numFmtId="0" fontId="1" borderId="3" xfId="0" applyFont="true" applyBorder="true"/>
    <xf numFmtId="0" fontId="1" borderId="5" xfId="0" applyFont="true" applyBorder="true">
      <alignment horizontal="right" vertical="center"/>
    </xf>
    <xf numFmtId="0" fontId="4" borderId="5" xfId="0" applyFont="true" applyBorder="true">
      <alignment horizontal="right" vertical="center"/>
    </xf>
    <xf numFmtId="0" fontId="5" borderId="2" xfId="0" applyFont="true" applyBorder="true"/>
    <xf numFmtId="197" fontId="1" borderId="1" xfId="0" applyNumberFormat="true" applyFont="true" applyBorder="true">
      <alignment vertical="center" wrapText="true"/>
    </xf>
    <xf numFmtId="0" fontId="4" borderId="3" xfId="0" applyFont="true" applyBorder="true"/>
    <xf numFmtId="0" fontId="1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4" borderId="2" xfId="0" applyFont="true" applyBorder="true"/>
    <xf numFmtId="198" fontId="1" borderId="0" xfId="0" applyNumberFormat="true" applyFont="true">
      <alignment vertical="center"/>
    </xf>
    <xf numFmtId="198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198" fontId="1" borderId="3" xfId="0" applyNumberFormat="true" applyFont="true" applyBorder="true">
      <alignment vertical="center"/>
    </xf>
    <xf numFmtId="199" fontId="1" borderId="5" xfId="0" applyNumberFormat="true" applyFont="true" applyBorder="true">
      <alignment horizontal="right" vertical="center"/>
    </xf>
    <xf numFmtId="199" fontId="4" borderId="5" xfId="0" applyNumberFormat="true" applyFont="true" applyBorder="true">
      <alignment horizontal="right" vertical="center"/>
    </xf>
    <xf numFmtId="0" fontId="1" borderId="8" xfId="0" applyFont="true" applyBorder="true"/>
    <xf numFmtId="0" fontId="1" borderId="9" xfId="0" applyFont="true" applyBorder="true"/>
    <xf numFmtId="0" fontId="1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vertical="center"/>
    </xf>
    <xf numFmtId="0" fontId="6" borderId="2" xfId="0" applyFont="true" applyBorder="true">
      <alignment horizontal="right" vertical="center"/>
    </xf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W21" sqref="W21:W21"/>
    </sheetView>
  </sheetViews>
  <sheetFormatPr customHeight="false" defaultColWidth="9.28125" defaultRowHeight="15"/>
  <cols>
    <col min="1" max="1" bestFit="false" customWidth="true" width="12.2109375" hidden="false" outlineLevel="0"/>
    <col min="2" max="11" bestFit="false" customWidth="true" width="8.921875" hidden="false" outlineLevel="0"/>
    <col min="12" max="12" bestFit="false" customWidth="true" width="13.4921875" hidden="false" outlineLevel="0"/>
    <col min="13" max="13" bestFit="false" customWidth="true" width="10.3515625" hidden="false" outlineLevel="0"/>
    <col min="14" max="23" bestFit="false" customWidth="true" width="7.921875" hidden="false" outlineLevel="0"/>
    <col min="24" max="50" bestFit="false" customWidth="true" width="9.2109375" hidden="false" outlineLevel="0"/>
  </cols>
  <sheetData>
    <row r="1" ht="19.9" customHeight="true">
      <c r="A1" s="1" t="s">
        <v>0</v>
      </c>
      <c r="B1" s="12"/>
      <c r="C1" s="11"/>
      <c r="D1" s="11"/>
      <c r="E1" s="11"/>
      <c r="F1" s="11"/>
      <c r="G1" s="11"/>
      <c r="H1" s="11"/>
      <c r="I1" s="9"/>
      <c r="J1" s="9"/>
      <c r="K1" s="29"/>
      <c r="L1" s="29"/>
      <c r="M1" s="29"/>
      <c r="N1" s="29"/>
      <c r="O1" s="9"/>
      <c r="P1" s="9"/>
      <c r="Q1" s="9"/>
      <c r="R1" s="35"/>
      <c r="S1" s="16" t="s">
        <v>46</v>
      </c>
      <c r="T1" s="16"/>
      <c r="U1" s="16" t="s">
        <v>51</v>
      </c>
      <c r="V1" s="16"/>
      <c r="W1" s="16"/>
      <c r="X1" s="40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6" customHeight="true">
      <c r="A2" s="1" t="s">
        <v>1</v>
      </c>
      <c r="B2" s="13" t="s">
        <v>13</v>
      </c>
      <c r="C2" s="20"/>
      <c r="D2" s="20"/>
      <c r="E2" s="20"/>
      <c r="F2" s="20"/>
      <c r="G2" s="20"/>
      <c r="H2" s="20"/>
      <c r="I2" s="25"/>
      <c r="J2" s="20"/>
      <c r="K2" s="30"/>
      <c r="L2" s="32"/>
      <c r="M2" s="30"/>
      <c r="N2" s="30"/>
      <c r="O2" s="20"/>
      <c r="P2" s="20"/>
      <c r="Q2" s="20"/>
      <c r="R2" s="36"/>
      <c r="S2" s="16" t="s">
        <v>47</v>
      </c>
      <c r="T2" s="16"/>
      <c r="U2" s="16" t="s">
        <v>52</v>
      </c>
      <c r="V2" s="16"/>
      <c r="W2" s="16"/>
      <c r="X2" s="40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2.25" customHeight="true">
      <c r="A5" s="4" t="s">
        <v>4</v>
      </c>
      <c r="B5" s="14" t="s">
        <v>14</v>
      </c>
      <c r="C5" s="14"/>
      <c r="D5" s="14" t="s">
        <v>20</v>
      </c>
      <c r="E5" s="14"/>
      <c r="F5" s="14" t="s">
        <v>23</v>
      </c>
      <c r="G5" s="14"/>
      <c r="H5" s="14"/>
      <c r="I5" s="14"/>
      <c r="J5" s="14"/>
      <c r="K5" s="14"/>
      <c r="L5" s="16" t="s">
        <v>15</v>
      </c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40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" customHeight="true">
      <c r="A6" s="4"/>
      <c r="B6" s="14"/>
      <c r="C6" s="14"/>
      <c r="D6" s="14"/>
      <c r="E6" s="14"/>
      <c r="F6" s="14" t="s">
        <v>24</v>
      </c>
      <c r="G6" s="14"/>
      <c r="H6" s="14"/>
      <c r="I6" s="14" t="s">
        <v>30</v>
      </c>
      <c r="J6" s="14"/>
      <c r="K6" s="14"/>
      <c r="L6" s="14" t="s">
        <v>34</v>
      </c>
      <c r="M6" s="14" t="s">
        <v>36</v>
      </c>
      <c r="N6" s="14"/>
      <c r="O6" s="14"/>
      <c r="P6" s="14"/>
      <c r="Q6" s="14"/>
      <c r="R6" s="14"/>
      <c r="S6" s="14"/>
      <c r="T6" s="14"/>
      <c r="U6" s="14"/>
      <c r="V6" s="14"/>
      <c r="W6" s="14"/>
      <c r="X6" s="40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73.5" customHeight="true">
      <c r="A7" s="4"/>
      <c r="B7" s="14"/>
      <c r="C7" s="14"/>
      <c r="D7" s="14"/>
      <c r="E7" s="14"/>
      <c r="F7" s="14" t="s">
        <v>25</v>
      </c>
      <c r="G7" s="14" t="s">
        <v>27</v>
      </c>
      <c r="H7" s="14" t="s">
        <v>28</v>
      </c>
      <c r="I7" s="14" t="s">
        <v>25</v>
      </c>
      <c r="J7" s="14" t="s">
        <v>27</v>
      </c>
      <c r="K7" s="14" t="s">
        <v>28</v>
      </c>
      <c r="L7" s="14"/>
      <c r="M7" s="14" t="s">
        <v>17</v>
      </c>
      <c r="N7" s="14" t="s">
        <v>37</v>
      </c>
      <c r="O7" s="14"/>
      <c r="P7" s="14" t="s">
        <v>40</v>
      </c>
      <c r="Q7" s="14"/>
      <c r="R7" s="14" t="s">
        <v>44</v>
      </c>
      <c r="S7" s="14"/>
      <c r="T7" s="14" t="s">
        <v>49</v>
      </c>
      <c r="U7" s="14"/>
      <c r="V7" s="14" t="s">
        <v>54</v>
      </c>
      <c r="W7" s="14"/>
      <c r="X7" s="40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2.1" customHeight="true">
      <c r="A8" s="4" t="s">
        <v>5</v>
      </c>
      <c r="B8" s="15" t="n">
        <f>B9+B10</f>
        <v>389</v>
      </c>
      <c r="C8" s="15"/>
      <c r="D8" s="15" t="n">
        <f>D9+D10</f>
        <v>51</v>
      </c>
      <c r="E8" s="15"/>
      <c r="F8" s="15" t="n">
        <f>F9+F10</f>
        <v>411</v>
      </c>
      <c r="G8" s="15" t="n">
        <f>G9+G10</f>
        <v>92</v>
      </c>
      <c r="H8" s="15" t="n">
        <f>H9+H10</f>
        <v>319</v>
      </c>
      <c r="I8" s="15" t="n">
        <f>I9+I10</f>
        <v>47</v>
      </c>
      <c r="J8" s="15" t="n">
        <f>J9+J10</f>
        <v>9</v>
      </c>
      <c r="K8" s="15" t="n">
        <f>K9+K10</f>
        <v>38</v>
      </c>
      <c r="L8" s="15" t="n">
        <f>L9+L10</f>
        <v>22955</v>
      </c>
      <c r="M8" s="15" t="n">
        <f>M9+M10</f>
        <v>20228</v>
      </c>
      <c r="N8" s="15" t="n">
        <f>N9+N10</f>
        <v>7263</v>
      </c>
      <c r="O8" s="15"/>
      <c r="P8" s="15" t="n">
        <f>P9+P10</f>
        <v>3172</v>
      </c>
      <c r="Q8" s="15"/>
      <c r="R8" s="15" t="n">
        <f>R9+R10</f>
        <v>4767</v>
      </c>
      <c r="S8" s="15"/>
      <c r="T8" s="15" t="n">
        <f>T9+T10</f>
        <v>4479</v>
      </c>
      <c r="U8" s="15"/>
      <c r="V8" s="15" t="n">
        <f>V9+V10</f>
        <v>547</v>
      </c>
      <c r="W8" s="15"/>
      <c r="X8" s="40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2.1" customHeight="true">
      <c r="A9" s="4" t="s">
        <v>6</v>
      </c>
      <c r="B9" s="15" t="n">
        <v>271</v>
      </c>
      <c r="C9" s="15"/>
      <c r="D9" s="15" t="n">
        <v>40</v>
      </c>
      <c r="E9" s="15"/>
      <c r="F9" s="15" t="n">
        <v>336</v>
      </c>
      <c r="G9" s="15" t="n">
        <v>67</v>
      </c>
      <c r="H9" s="15" t="n">
        <v>269</v>
      </c>
      <c r="I9" s="15" t="n">
        <v>36</v>
      </c>
      <c r="J9" s="15" t="n">
        <v>6</v>
      </c>
      <c r="K9" s="15" t="n">
        <v>30</v>
      </c>
      <c r="L9" s="15" t="n">
        <f>M9+C18+N18+W18</f>
        <v>16846</v>
      </c>
      <c r="M9" s="15" t="n">
        <f>SUM(N9:W9)</f>
        <v>14934</v>
      </c>
      <c r="N9" s="15" t="n">
        <v>5623</v>
      </c>
      <c r="O9" s="15"/>
      <c r="P9" s="15" t="n">
        <v>2216</v>
      </c>
      <c r="Q9" s="15"/>
      <c r="R9" s="15" t="n">
        <v>3722</v>
      </c>
      <c r="S9" s="15"/>
      <c r="T9" s="15" t="n">
        <v>3046</v>
      </c>
      <c r="U9" s="15"/>
      <c r="V9" s="15" t="n">
        <v>327</v>
      </c>
      <c r="W9" s="15"/>
      <c r="X9" s="40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60" customHeight="true">
      <c r="A10" s="4" t="s">
        <v>7</v>
      </c>
      <c r="B10" s="15" t="n">
        <v>118</v>
      </c>
      <c r="C10" s="15"/>
      <c r="D10" s="15" t="n">
        <v>11</v>
      </c>
      <c r="E10" s="15"/>
      <c r="F10" s="24" t="n">
        <v>75</v>
      </c>
      <c r="G10" s="15" t="n">
        <v>25</v>
      </c>
      <c r="H10" s="15" t="n">
        <v>50</v>
      </c>
      <c r="I10" s="15" t="n">
        <v>11</v>
      </c>
      <c r="J10" s="15" t="n">
        <v>3</v>
      </c>
      <c r="K10" s="15" t="n">
        <v>8</v>
      </c>
      <c r="L10" s="15" t="n">
        <f>M10+C19+N19+W19</f>
        <v>6109</v>
      </c>
      <c r="M10" s="15" t="n">
        <f>SUM(N10:W10)</f>
        <v>5294</v>
      </c>
      <c r="N10" s="15" t="n">
        <v>1640</v>
      </c>
      <c r="O10" s="15"/>
      <c r="P10" s="15" t="n">
        <v>956</v>
      </c>
      <c r="Q10" s="15"/>
      <c r="R10" s="15" t="n">
        <v>1045</v>
      </c>
      <c r="S10" s="15"/>
      <c r="T10" s="15" t="n">
        <v>1433</v>
      </c>
      <c r="U10" s="15"/>
      <c r="V10" s="15" t="n">
        <v>220</v>
      </c>
      <c r="W10" s="15"/>
      <c r="X10" s="40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32.1" customHeight="true">
      <c r="A11" s="5" t="s">
        <v>8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40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7.25" customHeight="true">
      <c r="A12" s="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32.25" customHeight="true">
      <c r="A13" s="4" t="s">
        <v>4</v>
      </c>
      <c r="B13" s="16" t="s">
        <v>15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40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" customHeight="true">
      <c r="A14" s="4"/>
      <c r="B14" s="14" t="s">
        <v>16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6" t="s">
        <v>38</v>
      </c>
      <c r="O14" s="16"/>
      <c r="P14" s="16"/>
      <c r="Q14" s="16"/>
      <c r="R14" s="16"/>
      <c r="S14" s="16"/>
      <c r="T14" s="16"/>
      <c r="U14" s="16"/>
      <c r="V14" s="16"/>
      <c r="W14" s="37" t="s">
        <v>56</v>
      </c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83.25" customHeight="true">
      <c r="A15" s="4"/>
      <c r="B15" s="14" t="s">
        <v>17</v>
      </c>
      <c r="C15" s="14"/>
      <c r="D15" s="14" t="s">
        <v>21</v>
      </c>
      <c r="E15" s="14"/>
      <c r="F15" s="14" t="s">
        <v>26</v>
      </c>
      <c r="G15" s="14"/>
      <c r="H15" s="14" t="s">
        <v>29</v>
      </c>
      <c r="I15" s="14"/>
      <c r="J15" s="14" t="s">
        <v>31</v>
      </c>
      <c r="K15" s="14"/>
      <c r="L15" s="14" t="s">
        <v>35</v>
      </c>
      <c r="M15" s="14"/>
      <c r="N15" s="14" t="s">
        <v>17</v>
      </c>
      <c r="O15" s="14" t="s">
        <v>39</v>
      </c>
      <c r="P15" s="14" t="s">
        <v>41</v>
      </c>
      <c r="Q15" s="14" t="s">
        <v>43</v>
      </c>
      <c r="R15" s="14" t="s">
        <v>45</v>
      </c>
      <c r="S15" s="14" t="s">
        <v>48</v>
      </c>
      <c r="T15" s="14" t="s">
        <v>50</v>
      </c>
      <c r="U15" s="14" t="s">
        <v>53</v>
      </c>
      <c r="V15" s="14" t="s">
        <v>55</v>
      </c>
      <c r="W15" s="37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7" customHeight="true">
      <c r="A16" s="4"/>
      <c r="B16" s="14" t="s">
        <v>18</v>
      </c>
      <c r="C16" s="14" t="s">
        <v>19</v>
      </c>
      <c r="D16" s="14" t="s">
        <v>18</v>
      </c>
      <c r="E16" s="14" t="s">
        <v>19</v>
      </c>
      <c r="F16" s="14" t="s">
        <v>18</v>
      </c>
      <c r="G16" s="14" t="s">
        <v>19</v>
      </c>
      <c r="H16" s="14" t="s">
        <v>18</v>
      </c>
      <c r="I16" s="14" t="s">
        <v>19</v>
      </c>
      <c r="J16" s="14" t="s">
        <v>18</v>
      </c>
      <c r="K16" s="14" t="s">
        <v>19</v>
      </c>
      <c r="L16" s="14" t="s">
        <v>18</v>
      </c>
      <c r="M16" s="14" t="s">
        <v>19</v>
      </c>
      <c r="N16" s="14"/>
      <c r="O16" s="14"/>
      <c r="P16" s="14"/>
      <c r="Q16" s="14"/>
      <c r="R16" s="14"/>
      <c r="S16" s="14"/>
      <c r="T16" s="14"/>
      <c r="U16" s="14"/>
      <c r="V16" s="14"/>
      <c r="W16" s="37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32.1" customHeight="true">
      <c r="A17" s="4" t="s">
        <v>5</v>
      </c>
      <c r="B17" s="15" t="n">
        <f>B18+B19</f>
        <v>757</v>
      </c>
      <c r="C17" s="15" t="n">
        <f>C18+C19</f>
        <v>2668</v>
      </c>
      <c r="D17" s="15" t="n">
        <f>D18+D19</f>
        <v>6</v>
      </c>
      <c r="E17" s="15" t="n">
        <f>E18+E19</f>
        <v>8</v>
      </c>
      <c r="F17" s="15" t="n">
        <f>F18+F19</f>
        <v>292</v>
      </c>
      <c r="G17" s="15" t="n">
        <f>G18+G19</f>
        <v>523</v>
      </c>
      <c r="H17" s="15" t="n">
        <f>H18+H19</f>
        <v>139</v>
      </c>
      <c r="I17" s="15" t="n">
        <f>I18+I19</f>
        <v>1462</v>
      </c>
      <c r="J17" s="15" t="n">
        <f>J18+J19</f>
        <v>32</v>
      </c>
      <c r="K17" s="15" t="n">
        <f>K18+K19</f>
        <v>78</v>
      </c>
      <c r="L17" s="15" t="n">
        <f>L18+L19</f>
        <v>288</v>
      </c>
      <c r="M17" s="15" t="n">
        <f>M18+M19</f>
        <v>597</v>
      </c>
      <c r="N17" s="15" t="n">
        <f>N18+N19</f>
        <v>54</v>
      </c>
      <c r="O17" s="15" t="n">
        <f>O18+O19</f>
        <v>39</v>
      </c>
      <c r="P17" s="15" t="n">
        <f>P18+P19</f>
        <v>1</v>
      </c>
      <c r="Q17" s="15" t="n">
        <f>Q18+Q19</f>
        <v>2</v>
      </c>
      <c r="R17" s="15" t="n">
        <f>R18+R19</f>
        <v>2</v>
      </c>
      <c r="S17" s="15" t="n">
        <f>S18+S19</f>
        <v>3</v>
      </c>
      <c r="T17" s="15" t="n">
        <f>T18+T19</f>
        <v>3</v>
      </c>
      <c r="U17" s="15" t="n">
        <f>U18+U19</f>
        <v>4</v>
      </c>
      <c r="V17" s="15" t="n">
        <f>V18+V19</f>
        <v>0</v>
      </c>
      <c r="W17" s="38" t="n">
        <f>W18+W19</f>
        <v>5</v>
      </c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32.1" customHeight="true">
      <c r="A18" s="4" t="s">
        <v>6</v>
      </c>
      <c r="B18" s="15" t="n">
        <f>D18+F18+H18+J18+L18</f>
        <v>586</v>
      </c>
      <c r="C18" s="15" t="n">
        <f>E18+G18+I18+K18+M18</f>
        <v>1870</v>
      </c>
      <c r="D18" s="15" t="n">
        <v>4</v>
      </c>
      <c r="E18" s="15" t="n">
        <v>4</v>
      </c>
      <c r="F18" s="15" t="n">
        <v>229</v>
      </c>
      <c r="G18" s="15" t="n">
        <v>357</v>
      </c>
      <c r="H18" s="15" t="n">
        <v>100</v>
      </c>
      <c r="I18" s="15" t="n">
        <v>1082</v>
      </c>
      <c r="J18" s="15" t="n">
        <v>28</v>
      </c>
      <c r="K18" s="15" t="n">
        <v>71</v>
      </c>
      <c r="L18" s="15" t="n">
        <v>225</v>
      </c>
      <c r="M18" s="15" t="n">
        <v>356</v>
      </c>
      <c r="N18" s="15" t="n">
        <f>SUM(O18:V18)</f>
        <v>37</v>
      </c>
      <c r="O18" s="15" t="n">
        <v>25</v>
      </c>
      <c r="P18" s="15" t="n">
        <v>1</v>
      </c>
      <c r="Q18" s="15" t="n">
        <v>1</v>
      </c>
      <c r="R18" s="15" t="n">
        <v>1</v>
      </c>
      <c r="S18" s="15" t="n">
        <v>3</v>
      </c>
      <c r="T18" s="15" t="n">
        <v>2</v>
      </c>
      <c r="U18" s="15" t="n">
        <v>4</v>
      </c>
      <c r="V18" s="15" t="n">
        <v>0</v>
      </c>
      <c r="W18" s="38" t="n">
        <v>5</v>
      </c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32.1" customHeight="true">
      <c r="A19" s="4" t="s">
        <v>7</v>
      </c>
      <c r="B19" s="15" t="n">
        <f>D19+F19+H19+J19+L19</f>
        <v>171</v>
      </c>
      <c r="C19" s="15" t="n">
        <f>E19+G19+I19+K19+M19</f>
        <v>798</v>
      </c>
      <c r="D19" s="15" t="n">
        <v>2</v>
      </c>
      <c r="E19" s="15" t="n">
        <v>4</v>
      </c>
      <c r="F19" s="15" t="n">
        <v>63</v>
      </c>
      <c r="G19" s="15" t="n">
        <v>166</v>
      </c>
      <c r="H19" s="15" t="n">
        <v>39</v>
      </c>
      <c r="I19" s="15" t="n">
        <v>380</v>
      </c>
      <c r="J19" s="15" t="n">
        <v>4</v>
      </c>
      <c r="K19" s="15" t="n">
        <v>7</v>
      </c>
      <c r="L19" s="15" t="n">
        <v>63</v>
      </c>
      <c r="M19" s="15" t="n">
        <v>241</v>
      </c>
      <c r="N19" s="15" t="n">
        <f>SUM(O19:V19)</f>
        <v>17</v>
      </c>
      <c r="O19" s="15" t="n">
        <v>14</v>
      </c>
      <c r="P19" s="15" t="n">
        <v>0</v>
      </c>
      <c r="Q19" s="15" t="n">
        <v>1</v>
      </c>
      <c r="R19" s="15" t="n">
        <v>1</v>
      </c>
      <c r="S19" s="15" t="n">
        <v>0</v>
      </c>
      <c r="T19" s="15" t="n">
        <v>1</v>
      </c>
      <c r="U19" s="15" t="n">
        <v>0</v>
      </c>
      <c r="V19" s="15" t="n">
        <v>0</v>
      </c>
      <c r="W19" s="38" t="n">
        <v>0</v>
      </c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32.1" customHeight="true">
      <c r="A20" s="5" t="s">
        <v>8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40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5" customHeight="true">
      <c r="A21" s="7" t="s">
        <v>9</v>
      </c>
      <c r="B21" s="18"/>
      <c r="C21" s="18"/>
      <c r="D21" s="18"/>
      <c r="E21" s="21" t="s">
        <v>22</v>
      </c>
      <c r="F21" s="18"/>
      <c r="G21" s="18"/>
      <c r="H21" s="18"/>
      <c r="I21" s="26"/>
      <c r="J21" s="28"/>
      <c r="K21" s="26" t="s">
        <v>32</v>
      </c>
      <c r="L21" s="28"/>
      <c r="M21" s="28"/>
      <c r="N21" s="28"/>
      <c r="O21" s="28"/>
      <c r="P21" s="33" t="s">
        <v>42</v>
      </c>
      <c r="Q21" s="34"/>
      <c r="R21" s="26"/>
      <c r="S21" s="26"/>
      <c r="T21" s="28"/>
      <c r="U21" s="26"/>
      <c r="V21" s="26"/>
      <c r="W21" s="39" t="s">
        <v>57</v>
      </c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5" customHeight="true">
      <c r="A22" s="7"/>
      <c r="B22" s="9"/>
      <c r="C22" s="9"/>
      <c r="D22" s="9"/>
      <c r="E22" s="22"/>
      <c r="F22" s="9"/>
      <c r="G22" s="9"/>
      <c r="H22" s="9"/>
      <c r="I22" s="27"/>
      <c r="J22" s="11"/>
      <c r="K22" s="31" t="s">
        <v>33</v>
      </c>
      <c r="L22" s="11"/>
      <c r="M22" s="11"/>
      <c r="N22" s="11"/>
      <c r="O22" s="11"/>
      <c r="P22" s="33"/>
      <c r="Q22" s="34"/>
      <c r="R22" s="31"/>
      <c r="S22" s="31"/>
      <c r="T22" s="27"/>
      <c r="U22" s="27"/>
      <c r="V22" s="27"/>
      <c r="W22" s="27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5" customHeight="true">
      <c r="A23" s="8"/>
      <c r="B23" s="19"/>
      <c r="C23" s="19"/>
      <c r="D23" s="19"/>
      <c r="E23" s="23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3"/>
      <c r="Q23" s="23"/>
      <c r="R23" s="19"/>
      <c r="S23" s="19"/>
      <c r="T23" s="19"/>
      <c r="U23" s="19"/>
      <c r="V23" s="19"/>
      <c r="W23" s="19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5" customHeight="true">
      <c r="A24" s="9" t="s">
        <v>10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5" customHeight="true">
      <c r="A25" s="9" t="s">
        <v>11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5" customHeight="true">
      <c r="A26" s="10" t="s">
        <v>12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9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3:W3"/>
    <mergeCell ref="A4:W4"/>
    <mergeCell ref="A5:A7"/>
    <mergeCell ref="B5:C7"/>
    <mergeCell ref="D5:E7"/>
    <mergeCell ref="F5:K5"/>
    <mergeCell ref="L5:W5"/>
    <mergeCell ref="F6:H6"/>
    <mergeCell ref="I6:K6"/>
    <mergeCell ref="L6:L7"/>
    <mergeCell ref="M6:W6"/>
    <mergeCell ref="N7:O7"/>
    <mergeCell ref="P7:Q7"/>
    <mergeCell ref="R7:S7"/>
    <mergeCell ref="T7:U7"/>
    <mergeCell ref="V7:W7"/>
    <mergeCell ref="V8:W8"/>
    <mergeCell ref="B9:C9"/>
    <mergeCell ref="D9:E9"/>
    <mergeCell ref="N9:O9"/>
    <mergeCell ref="P9:Q9"/>
    <mergeCell ref="R9:S9"/>
    <mergeCell ref="T9:U9"/>
    <mergeCell ref="V9:W9"/>
    <mergeCell ref="B8:C8"/>
    <mergeCell ref="D8:E8"/>
    <mergeCell ref="N8:O8"/>
    <mergeCell ref="P8:Q8"/>
    <mergeCell ref="R8:S8"/>
    <mergeCell ref="T8:U8"/>
    <mergeCell ref="A13:A16"/>
    <mergeCell ref="B13:W13"/>
    <mergeCell ref="W14:W16"/>
    <mergeCell ref="B15:C15"/>
    <mergeCell ref="D15:E15"/>
    <mergeCell ref="F15:G15"/>
    <mergeCell ref="L15:M15"/>
    <mergeCell ref="N15:N16"/>
    <mergeCell ref="O15:O16"/>
    <mergeCell ref="P15:P16"/>
    <mergeCell ref="B14:M14"/>
    <mergeCell ref="V10:W10"/>
    <mergeCell ref="B11:W11"/>
    <mergeCell ref="B10:C10"/>
    <mergeCell ref="D10:E10"/>
    <mergeCell ref="N10:O10"/>
    <mergeCell ref="P10:Q10"/>
    <mergeCell ref="R10:S10"/>
    <mergeCell ref="T10:U10"/>
    <mergeCell ref="S2:T2"/>
    <mergeCell ref="S1:T1"/>
    <mergeCell ref="B20:W20"/>
    <mergeCell ref="A21:A22"/>
    <mergeCell ref="E21:E22"/>
    <mergeCell ref="P21:Q22"/>
    <mergeCell ref="U2:W2"/>
    <mergeCell ref="U1:W1"/>
    <mergeCell ref="Q15:Q16"/>
    <mergeCell ref="R15:R16"/>
    <mergeCell ref="S15:S16"/>
    <mergeCell ref="T15:T16"/>
    <mergeCell ref="U15:U16"/>
    <mergeCell ref="V15:V16"/>
    <mergeCell ref="H15:I15"/>
    <mergeCell ref="J15:K15"/>
    <mergeCell ref="N14:V14"/>
  </mergeCells>
  <dataValidations count="120">
    <dataValidation type="decimal" errorStyle="warning" operator="equal" allowBlank="0" showInputMessage="1" showErrorMessage="1" errorTitle="" error="{2}" promptTitle="" prompt="" sqref="A4:A4">
      <formula1>"='中華民國115年第1季_1月至3月_$0_3_0$2026Q1'"</formula1>
      <formula2>k-SmartTag-date</formula2>
    </dataValidation>
    <dataValidation type="decimal" errorStyle="warning" operator="equal" allowBlank="0" showInputMessage="1" showErrorMessage="1" errorTitle="" error="{2}" promptTitle="" prompt="" sqref="A9:A9">
      <formula1>"='男$0_8_0$9900100001'"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"='女$0_9_0$9900100002'"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"='男$0_17_0$9900100001'"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"='女$0_18_0$9900100002'"</formula1>
      <formula2>k-SmartTag-muti1</formula2>
    </dataValidation>
    <dataValidation type="decimal" errorStyle="warning" operator="equal" allowBlank="0" showInputMessage="1" showErrorMessage="1" errorTitle="" error="{2}" promptTitle="" prompt="" sqref="B5:B5">
      <formula1>"='遊民處理情形_受理報案或查報遊民處理人數依性別分$0_4_1$1072090a001'"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8:B8">
      <formula1>"='檢誤$0_7_1$0000'"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14:B14">
      <formula1>"='遊民處理情形_處理遊民情形_本期處理人數_依性別.處理遊民情形分$0_13_1$1072090a007'"</formula1>
      <formula2>k-SmartTag-statCourseNo</formula2>
    </dataValidation>
    <dataValidation type="decimal" errorStyle="warning" operator="equal" allowBlank="0" showInputMessage="1" showErrorMessage="1" errorTitle="" error="{2}" promptTitle="" prompt="" sqref="B17:B17">
      <formula1>"='檢誤$0_16_1$0000'"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8:B18">
      <formula1>"='檢誤$0_17_1$0000'"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9:B19">
      <formula1>"='檢誤$0_18_1$0000'"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17:C17">
      <formula1>"='檢誤$0_16_2$0000'"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8:C18">
      <formula1>"='檢誤$0_17_2$0000'"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"='本季查報未列冊遊民人數依性別分$0_4_3$1072090a005'"</formula1>
      <formula2>k-SmartTag-statCourseNo</formula2>
    </dataValidation>
    <dataValidation type="decimal" errorStyle="warning" operator="equal" allowBlank="0" showInputMessage="1" showErrorMessage="1" errorTitle="" error="{2}" promptTitle="" prompt="" sqref="D8:D8">
      <formula1>"='檢誤$0_7_3$0000'"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5:D15">
      <formula1>"='協助返家$0_14_3$1900700001'"</formula1>
      <formula2>k-SmartTag-muti2</formula2>
    </dataValidation>
    <dataValidation type="decimal" errorStyle="warning" operator="equal" allowBlank="0" showInputMessage="1" showErrorMessage="1" errorTitle="" error="{2}" promptTitle="" prompt="" sqref="D17:D17">
      <formula1>"='檢誤$0_16_3$0000'"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7:E17">
      <formula1>"='檢誤$0_16_4$0000'"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5:F5">
      <formula1>"='遊民處理情形_列冊遊民人數依性別.身分別.身心障礙別分$0_4_5$1072090a002'"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F6:F6">
      <formula1>"='街頭遊民人數$0_5_5$1921200001'"</formula1>
      <formula2>k-SmartTag-muti2</formula2>
    </dataValidation>
    <dataValidation type="decimal" errorStyle="warning" operator="equal" allowBlank="0" showInputMessage="1" showErrorMessage="1" errorTitle="" error="{2}" promptTitle="" prompt="" sqref="F8:F8">
      <formula1>"='檢誤$0_7_5$0000'"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5:F15">
      <formula1>"='申請及提供社會福利服務$0_14_5$1900700014'"</formula1>
      <formula2>k-SmartTag-muti2</formula2>
    </dataValidation>
    <dataValidation type="decimal" errorStyle="warning" operator="equal" allowBlank="0" showInputMessage="1" showErrorMessage="1" errorTitle="" error="{2}" promptTitle="" prompt="" sqref="F17:F17">
      <formula1>"='檢誤$0_16_5$0000'"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"='領有身心障礙手冊或證明$0_6_6$1918300001'"</formula1>
      <formula2>k-SmartTag-muti3</formula2>
    </dataValidation>
    <dataValidation type="decimal" errorStyle="warning" operator="equal" allowBlank="0" showInputMessage="1" showErrorMessage="1" errorTitle="" error="{2}" promptTitle="" prompt="" sqref="G8:G8">
      <formula1>"='檢誤$0_7_6$0000'"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7:G17">
      <formula1>"='檢誤$0_16_6$0000'"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"='非身心障礙者$0_6_7$1918300003'"</formula1>
      <formula2>k-SmartTag-muti3</formula2>
    </dataValidation>
    <dataValidation type="decimal" errorStyle="warning" operator="equal" allowBlank="0" showInputMessage="1" showErrorMessage="1" errorTitle="" error="{2}" promptTitle="" prompt="" sqref="H8:H8">
      <formula1>"='檢誤$0_7_7$0000'"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5:H15">
      <formula1>"='轉介就業服務或職業訓練$0_14_7$1900700005'"</formula1>
      <formula2>k-SmartTag-muti2</formula2>
    </dataValidation>
    <dataValidation type="decimal" errorStyle="warning" operator="equal" allowBlank="0" showInputMessage="1" showErrorMessage="1" errorTitle="" error="{2}" promptTitle="" prompt="" sqref="H17:H17">
      <formula1>"='檢誤$0_16_7$0000'"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"='安置收容遊民人數$0_5_8$1921200002'"</formula1>
      <formula2>k-SmartTag-muti2</formula2>
    </dataValidation>
    <dataValidation type="decimal" errorStyle="warning" operator="equal" allowBlank="0" showInputMessage="1" showErrorMessage="1" errorTitle="" error="{2}" promptTitle="" prompt="" sqref="I8:I8">
      <formula1>"='檢誤$0_7_8$0000'"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7:I17">
      <formula1>"='檢誤$0_16_8$0000'"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"='領有身心障礙手冊或證明$0_6_9$1918300001'"</formula1>
      <formula2>k-SmartTag-muti3</formula2>
    </dataValidation>
    <dataValidation type="decimal" errorStyle="warning" operator="equal" allowBlank="0" showInputMessage="1" showErrorMessage="1" errorTitle="" error="{2}" promptTitle="" prompt="" sqref="J8:J8">
      <formula1>"='檢誤$0_7_9$0000'"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5:J15">
      <formula1>"='輔導租屋$0_14_9$1900700015'"</formula1>
      <formula2>k-SmartTag-muti2</formula2>
    </dataValidation>
    <dataValidation type="decimal" errorStyle="warning" operator="equal" allowBlank="0" showInputMessage="1" showErrorMessage="1" errorTitle="" error="{2}" promptTitle="" prompt="" sqref="J17:J17">
      <formula1>"='檢誤$0_16_9$0000'"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7:K7">
      <formula1>"='非身心障礙者$0_6_10$1918300003'"</formula1>
      <formula2>k-SmartTag-muti3</formula2>
    </dataValidation>
    <dataValidation type="decimal" errorStyle="warning" operator="equal" allowBlank="0" showInputMessage="1" showErrorMessage="1" errorTitle="" error="{2}" promptTitle="" prompt="" sqref="K8:K8">
      <formula1>"='檢誤$0_7_10$0000'"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7:K17">
      <formula1>"='檢誤$0_16_10$0000'"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5:L5">
      <formula1>"='遊民處理情形_處理遊民情形_本季處理人次_依性別.處理遊民情形分$0_4_11$1072090a003'"</formula1>
      <formula2>k-SmartTag-statCourseNo</formula2>
    </dataValidation>
    <dataValidation type="decimal" errorStyle="warning" operator="equal" allowBlank="0" showInputMessage="1" showErrorMessage="1" errorTitle="" error="{2}" promptTitle="" prompt="" sqref="L8:L8">
      <formula1>"='檢誤$0_7_11$0000'"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9:L9">
      <formula1>"='檢誤$0_8_11$0000'"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:L10">
      <formula1>"='檢誤$0_9_11$0000'"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:L15">
      <formula1>"='醫療服務$0_14_11$1900700016'"</formula1>
      <formula2>k-SmartTag-muti2</formula2>
    </dataValidation>
    <dataValidation type="decimal" errorStyle="warning" operator="equal" allowBlank="0" showInputMessage="1" showErrorMessage="1" errorTitle="" error="{2}" promptTitle="" prompt="" sqref="L17:L17">
      <formula1>"='檢誤$0_16_11$0000'"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8:M8">
      <formula1>"='檢誤$0_7_12$0000'"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9:M9">
      <formula1>"='檢誤$0_8_12$0000'"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0:M10">
      <formula1>"='檢誤$0_9_12$0000'"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7:M17">
      <formula1>"='檢誤$0_16_12$0000'"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7:N7">
      <formula1>"='餐食服務$0_6_13$1900700010'"</formula1>
      <formula2>k-SmartTag-muti2</formula2>
    </dataValidation>
    <dataValidation type="decimal" errorStyle="warning" operator="equal" allowBlank="0" showInputMessage="1" showErrorMessage="1" errorTitle="" error="{2}" promptTitle="" prompt="" sqref="N8:N8">
      <formula1>"='檢誤$0_7_13$0000'"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7:N17">
      <formula1>"='檢誤$0_16_13$0000'"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8:N18">
      <formula1>"='檢誤$0_17_13$0000'"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9:N19">
      <formula1>"='檢誤$0_18_13$0000'"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5:O15">
      <formula1>"='轉介遊民收容所$0_14_14$190070000705'"</formula1>
      <formula2>k-SmartTag-muti2</formula2>
    </dataValidation>
    <dataValidation type="decimal" errorStyle="warning" operator="equal" allowBlank="0" showInputMessage="1" showErrorMessage="1" errorTitle="" error="{2}" promptTitle="" prompt="" sqref="O17:O17">
      <formula1>"='檢誤$0_16_14$0000'"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"='提供物資$0_6_15$1900700011'"</formula1>
      <formula2>k-SmartTag-muti2</formula2>
    </dataValidation>
    <dataValidation type="decimal" errorStyle="warning" operator="equal" allowBlank="0" showInputMessage="1" showErrorMessage="1" errorTitle="" error="{2}" promptTitle="" prompt="" sqref="P8:P8">
      <formula1>"='檢誤$0_7_15$0000'"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5:P15">
      <formula1>"='轉介精神療養院治療$0_14_15$190070000701'"</formula1>
      <formula2>k-SmartTag-muti2</formula2>
    </dataValidation>
    <dataValidation type="decimal" errorStyle="warning" operator="equal" allowBlank="0" showInputMessage="1" showErrorMessage="1" errorTitle="" error="{2}" promptTitle="" prompt="" sqref="P17:P17">
      <formula1>"='檢誤$0_16_15$0000'"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5:Q15">
      <formula1>"='轉介老人安養機構收容$0_14_16$190070000702'"</formula1>
      <formula2>k-SmartTag-muti2</formula2>
    </dataValidation>
    <dataValidation type="decimal" errorStyle="warning" operator="equal" allowBlank="0" showInputMessage="1" showErrorMessage="1" errorTitle="" error="{2}" promptTitle="" prompt="" sqref="Q17:Q17">
      <formula1>"='檢誤$0_16_16$0000'"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"='沐浴.鹽洗.理髮$0_6_17$1900700012'"</formula1>
      <formula2>k-SmartTag-muti2</formula2>
    </dataValidation>
    <dataValidation type="decimal" errorStyle="warning" operator="equal" allowBlank="0" showInputMessage="1" showErrorMessage="1" errorTitle="" error="{2}" promptTitle="" prompt="" sqref="R8:R8">
      <formula1>"='檢誤$0_7_17$0000'"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17:R17">
      <formula1>"='檢誤$0_16_17$0000'"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15:S15">
      <formula1>"='轉介一般護理之家$0_14_18$190070000707'"</formula1>
      <formula2>k-SmartTag-muti2</formula2>
    </dataValidation>
    <dataValidation type="decimal" errorStyle="warning" operator="equal" allowBlank="0" showInputMessage="1" showErrorMessage="1" errorTitle="" error="{2}" promptTitle="" prompt="" sqref="S17:S17">
      <formula1>"='檢誤$0_16_18$0000'"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7:T7">
      <formula1>"='訪視服務$0_6_19$1900700013'"</formula1>
      <formula2>k-SmartTag-muti2</formula2>
    </dataValidation>
    <dataValidation type="decimal" errorStyle="warning" operator="equal" allowBlank="0" showInputMessage="1" showErrorMessage="1" errorTitle="" error="{2}" promptTitle="" prompt="" sqref="T8:T8">
      <formula1>"='檢誤$0_7_19$0000'"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15:T15">
      <formula1>"='轉介身心障礙福利機構收容$0_14_19$190070000704'"</formula1>
      <formula2>k-SmartTag-muti2</formula2>
    </dataValidation>
    <dataValidation type="decimal" errorStyle="warning" operator="equal" allowBlank="0" showInputMessage="1" showErrorMessage="1" errorTitle="" error="{2}" promptTitle="" prompt="" sqref="T17:T17">
      <formula1>"='檢誤$0_16_19$0000'"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1:U1">
      <formula1>"='臺中市$0_0_20$010000066000'"</formula1>
      <formula2>k-SmartTag-place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17:U17">
      <formula1>"='檢誤$0_16_20$0000'"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"='年節活動$0_6_21$1900700003'"</formula1>
      <formula2>k-SmartTag-muti2</formula2>
    </dataValidation>
    <dataValidation type="decimal" errorStyle="warning" operator="equal" allowBlank="0" showInputMessage="1" showErrorMessage="1" errorTitle="" error="{2}" promptTitle="" prompt="" sqref="V8:V8">
      <formula1>"='檢誤$0_7_21$0000'"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15:V15">
      <formula1>"='送其他有關機關$0_14_21$190070000706'"</formula1>
      <formula2>k-SmartTag-muti2</formula2>
    </dataValidation>
    <dataValidation type="decimal" errorStyle="warning" operator="equal" allowBlank="0" showInputMessage="1" showErrorMessage="1" errorTitle="" error="{2}" promptTitle="" prompt="" sqref="V17:V17">
      <formula1>"='_0$0_16_21$undefined'"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4:W14">
      <formula1>"='因故死亡依性別分$0_13_22$1072090a006'"</formula1>
      <formula2>k-SmartTag-statCourseNo</formula2>
    </dataValidation>
    <dataValidation type="decimal" errorStyle="warning" operator="equal" allowBlank="0" showInputMessage="1" showErrorMessage="1" errorTitle="" error="{2}" promptTitle="" prompt="" sqref="W17:W17">
      <formula1>"='_0$0_16_22$undefined'"</formula1>
      <formula2>k-SmartTag-Mix-Derivation</formula2>
    </dataValidation>
    <dataValidation type="decimal" errorStyle="warning" operator="equal" allowBlank="0" showInputMessage="1" showErrorMessage="1" errorTitle="" error="" promptTitle="" prompt="" sqref="O18:W19 F9:K10 D18:M19 B9:B10 C8:C10 D9:D10 E8:E10 N9:N10 O8:O10 P9:P10 Q8:Q10 R9:R10 S8:S10 T9:T10 U8:U10 V9:V10 W8:W1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