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90-01" state="visible" r:id="rId1"/>
  </sheets>
</workbook>
</file>

<file path=xl/sharedStrings.xml><?xml version="1.0" encoding="utf-8"?>
<sst xmlns="http://schemas.openxmlformats.org/spreadsheetml/2006/main" count="54">
  <si>
    <t>依據本府及各公所所報資料彙編。</t>
  </si>
  <si>
    <t>公開類</t>
  </si>
  <si>
    <t>季　報</t>
  </si>
  <si>
    <t>一、醫療補助</t>
  </si>
  <si>
    <t>項目</t>
  </si>
  <si>
    <t>總計</t>
  </si>
  <si>
    <t>男</t>
  </si>
  <si>
    <t>女</t>
  </si>
  <si>
    <t>二、看護補助</t>
  </si>
  <si>
    <t>年齡別及性別</t>
  </si>
  <si>
    <t>0-未滿18歲</t>
  </si>
  <si>
    <t>18-未滿65歲</t>
  </si>
  <si>
    <t>65歲以上</t>
  </si>
  <si>
    <t>填表</t>
  </si>
  <si>
    <t>資料來源：本局社會救助科依據本局及各公所所報補助申請書彙編。</t>
  </si>
  <si>
    <t>填表說明：1.本表編製1份，並依統計法規定永久保存，資料透過網際網路上傳至「臺中市公務統計行政管理系統」與衛生福利部統計處資料庫。</t>
  </si>
  <si>
    <t xml:space="preserve">　　　　　2.參加全民健康保險可取得之醫療給付者，不得再申請醫療補助，故不予計列。</t>
  </si>
  <si>
    <t xml:space="preserve">　　　　　3.本季住院及門診補助總額＝（住院醫療補助之合計＋低收入戶及其他身份別門診之醫療補助）。</t>
  </si>
  <si>
    <t>臺中市政府</t>
  </si>
  <si>
    <t>民國104年 1月15日 19:42:31 印製</t>
  </si>
  <si>
    <t>每季終了後20日內編送</t>
  </si>
  <si>
    <t>本季住院及門診</t>
  </si>
  <si>
    <t>受益人次(人次)A+B</t>
  </si>
  <si>
    <t>季　　　報</t>
  </si>
  <si>
    <t>1.本表編製2份，於完成會核程序並經機關長官核章後，1份送主計處(室)，1份自存外，應由網際網路線上傳送至衛生福利部統計處資料庫。
2.參加全民健康保險可取得之醫療給付者，不得再申請醫療補助，故不予計列。
3.本季住院、門診及限額醫療補助總額＝（住院醫療補助之合計＋低收入戶及比照低收入戶門診之醫療補助＋限額醫療補助）。</t>
  </si>
  <si>
    <t>醫療補助總金額(元)(1)+(2)</t>
  </si>
  <si>
    <t>合計</t>
  </si>
  <si>
    <t>每季終了後20日前編送</t>
  </si>
  <si>
    <t>住院醫療</t>
  </si>
  <si>
    <t>住院人次 (人次)</t>
  </si>
  <si>
    <t>合計
A</t>
  </si>
  <si>
    <t>1821-90-01-2</t>
  </si>
  <si>
    <t>低收入戶</t>
  </si>
  <si>
    <t>臺中市辦理社會救助醫療及看護補助概況</t>
  </si>
  <si>
    <t>中低收入戶</t>
  </si>
  <si>
    <t>審核</t>
  </si>
  <si>
    <t>中華民國103年第1季( 1月至3月 )</t>
  </si>
  <si>
    <t>其他身份別</t>
  </si>
  <si>
    <t>住院總日數 (日)</t>
  </si>
  <si>
    <t>中華民國114年第4季(10月至12月)</t>
  </si>
  <si>
    <t>業務主管人員</t>
  </si>
  <si>
    <t>主辦統計人員</t>
  </si>
  <si>
    <t>醫療補助金額 (元)</t>
  </si>
  <si>
    <t>合計
(1)</t>
  </si>
  <si>
    <t>看護補助金額 (元)</t>
  </si>
  <si>
    <t>機關首長</t>
  </si>
  <si>
    <t>低收入戶、中低收入戶及其他身份別門診</t>
  </si>
  <si>
    <t>受益人次
(人次)
B</t>
  </si>
  <si>
    <t>編製機關</t>
  </si>
  <si>
    <t>表    號</t>
  </si>
  <si>
    <t>醫療補助金額 (元)
(2)</t>
  </si>
  <si>
    <t>中華民國115年1月15日編製</t>
  </si>
  <si>
    <t>臺中市政府社會局</t>
  </si>
  <si>
    <t>10720-05-01-2</t>
  </si>
</sst>
</file>

<file path=xl/styles.xml><?xml version="1.0" encoding="utf-8"?>
<styleSheet xmlns="http://schemas.openxmlformats.org/spreadsheetml/2006/main">
  <numFmts count="7">
    <numFmt formatCode="###,##0;\-###,##0;&quot;     －&quot;" numFmtId="197"/>
    <numFmt formatCode="_-* #,##0_-;\-* #,##0_-;_-* &quot;-&quot;??_-;_-@_-" numFmtId="198"/>
    <numFmt formatCode="#,##0_);[Red]\(#,##0\)" numFmtId="199"/>
    <numFmt formatCode="_(* #,##0_);_(* \(#,##0\);_(* &quot;-&quot;_);_(@_)" numFmtId="200"/>
    <numFmt formatCode="###,###,##0;\-###,###,##0;&quot;         －&quot;" numFmtId="201"/>
    <numFmt formatCode="#,##0.0" numFmtId="202"/>
    <numFmt formatCode="0.00_ " numFmtId="203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49" fontId="1" borderId="0" xfId="0" applyNumberFormat="true" applyFont="true"/>
    <xf numFmtId="0" fontId="1" borderId="1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vertical="center"/>
    </xf>
    <xf numFmtId="0" fontId="4" borderId="3" xfId="0" applyFont="true" applyBorder="true"/>
    <xf numFmtId="0" fontId="1" borderId="0" xfId="0" applyFont="true">
      <alignment vertical="center"/>
    </xf>
    <xf numFmtId="197" fontId="5" borderId="0" xfId="0" applyNumberFormat="true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198" fontId="5" fillId="2" borderId="2" xfId="0" applyNumberFormat="true" applyFont="true" applyFill="true" applyBorder="true">
      <alignment horizontal="right" vertical="center" wrapText="true"/>
    </xf>
    <xf numFmtId="0" fontId="6" borderId="3" xfId="0" applyFont="true" applyBorder="true">
      <alignment horizontal="center" vertical="center" wrapText="true"/>
    </xf>
    <xf numFmtId="0" fontId="7" borderId="3" xfId="0" applyFont="true" applyBorder="true"/>
    <xf numFmtId="0" fontId="7" borderId="0" xfId="0" applyFont="true"/>
    <xf numFmtId="0" fontId="4" borderId="0" xfId="0" applyFont="true"/>
    <xf numFmtId="0" fontId="1" borderId="0" xfId="0" applyFont="true">
      <alignment wrapText="true"/>
    </xf>
    <xf numFmtId="0" fontId="1" borderId="0" xfId="0" applyFont="true">
      <alignment horizontal="left" vertical="center"/>
    </xf>
    <xf numFmtId="198" fontId="5" fillId="2" borderId="2" xfId="0" applyNumberFormat="true" applyFont="true" applyFill="true" applyBorder="true">
      <alignment horizontal="center" vertical="center" wrapText="true"/>
    </xf>
    <xf numFmtId="0" fontId="6" borderId="3" xfId="0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3" borderId="0" xfId="0" applyFont="true">
      <alignment horizontal="left" vertical="center"/>
    </xf>
    <xf numFmtId="0" fontId="3" borderId="8" xfId="0" applyFont="true" applyBorder="true">
      <alignment horizontal="left" vertical="center"/>
    </xf>
    <xf numFmtId="0" fontId="8" borderId="1" xfId="0" applyFont="true" applyBorder="true">
      <alignment vertical="center" wrapText="true"/>
    </xf>
    <xf numFmtId="199" fontId="6" borderId="3" xfId="0" applyNumberFormat="true" applyFont="true" applyBorder="true">
      <alignment horizontal="right" vertical="center" wrapText="true"/>
    </xf>
    <xf numFmtId="0" fontId="8" borderId="1" xfId="0" applyFont="true" applyBorder="true">
      <alignment horizontal="center" vertical="center" wrapText="true"/>
    </xf>
    <xf numFmtId="0" fontId="6" borderId="0" xfId="0" applyFont="true">
      <alignment vertical="center"/>
    </xf>
    <xf numFmtId="0" fontId="5" borderId="0" xfId="0" applyFont="true"/>
    <xf numFmtId="0" fontId="3" borderId="0" xfId="0" applyFont="true">
      <alignment vertical="center"/>
    </xf>
    <xf numFmtId="200" fontId="3" borderId="1" xfId="0" applyNumberFormat="true" applyFont="true" applyBorder="true">
      <alignment vertical="center"/>
    </xf>
    <xf numFmtId="198" fontId="5" borderId="2" xfId="0" applyNumberFormat="true" applyFont="true" applyBorder="true">
      <alignment horizontal="right" vertical="center" wrapText="true"/>
    </xf>
    <xf numFmtId="0" fontId="5" borderId="0" xfId="0" applyFont="true">
      <alignment vertical="center"/>
    </xf>
    <xf numFmtId="201" fontId="5" borderId="0" xfId="0" applyNumberFormat="true" applyFont="true"/>
    <xf numFmtId="0" fontId="2" borderId="0" xfId="0" applyFont="true"/>
    <xf numFmtId="0" fontId="3" borderId="1" xfId="0" applyFont="true" applyBorder="true">
      <alignment vertical="center"/>
    </xf>
    <xf numFmtId="0" fontId="1" borderId="5" xfId="0" applyFont="true" applyBorder="true">
      <alignment horizontal="right" vertical="center"/>
    </xf>
    <xf numFmtId="202" fontId="3" borderId="1" xfId="0" applyNumberFormat="true" applyFont="true" applyBorder="true"/>
    <xf numFmtId="49" fontId="1" borderId="0" xfId="0" applyNumberFormat="true" applyFont="true">
      <alignment horizontal="center"/>
    </xf>
    <xf numFmtId="198" fontId="5" borderId="2" xfId="0" applyNumberFormat="true" applyFont="true" applyBorder="true">
      <alignment horizontal="center" vertical="center" wrapText="true"/>
    </xf>
    <xf numFmtId="203" fontId="5" borderId="3" xfId="0" applyNumberFormat="true" applyFont="true" applyBorder="true">
      <alignment horizontal="center" vertical="center"/>
    </xf>
    <xf numFmtId="203" fontId="5" borderId="0" xfId="0" applyNumberFormat="true" applyFont="true">
      <alignment horizontal="center" vertical="center"/>
    </xf>
    <xf numFmtId="0" fontId="1" borderId="3" xfId="0" applyFont="true" applyBorder="true">
      <alignment horizontal="left" vertical="center"/>
    </xf>
    <xf numFmtId="199" fontId="1" borderId="2" xfId="0" applyNumberFormat="true" applyFont="true" applyBorder="true">
      <alignment horizontal="center" vertical="center" wrapText="true"/>
    </xf>
    <xf numFmtId="0" fontId="3" borderId="3" xfId="0" applyFont="true" applyBorder="true">
      <alignment vertical="center"/>
    </xf>
    <xf numFmtId="0" fontId="1" borderId="0" xfId="0" applyFont="true">
      <alignment horizontal="justify" wrapText="true"/>
    </xf>
    <xf numFmtId="0" fontId="5" borderId="3" xfId="0" applyFont="true" applyBorder="true">
      <alignment vertical="center"/>
    </xf>
    <xf numFmtId="0" fontId="1" borderId="0" xfId="0" applyFont="true">
      <alignment horizontal="center" wrapText="true"/>
    </xf>
    <xf numFmtId="0" fontId="1" borderId="1" xfId="0" applyFont="true" applyBorder="true">
      <alignment horizontal="center" wrapText="true"/>
    </xf>
    <xf numFmtId="0" fontId="1" borderId="9" xfId="0" applyFont="true" applyBorder="true">
      <alignment horizontal="center" wrapText="true"/>
    </xf>
    <xf numFmtId="0" fontId="1" borderId="10" xfId="0" applyFont="true" applyBorder="true">
      <alignment horizontal="center" wrapText="true"/>
    </xf>
    <xf numFmtId="203" fontId="1" borderId="0" xfId="0" applyNumberFormat="true" applyFont="true">
      <alignment vertical="center"/>
    </xf>
    <xf numFmtId="0" fontId="7" borderId="1" xfId="0" applyFont="true" applyBorder="true"/>
    <xf numFmtId="0" fontId="1" borderId="11" xfId="0" applyFont="true" applyBorder="true">
      <alignment horizontal="center" vertical="center" wrapText="true"/>
    </xf>
    <xf numFmtId="198" fontId="5" fillId="2" borderId="11" xfId="0" applyNumberFormat="true" applyFont="true" applyFill="true" applyBorder="true">
      <alignment horizontal="right" vertical="center" wrapText="true"/>
    </xf>
    <xf numFmtId="198" fontId="5" borderId="11" xfId="0" applyNumberFormat="true" applyFont="true" applyBorder="true">
      <alignment horizontal="center" vertical="center" wrapText="true"/>
    </xf>
    <xf numFmtId="0" fontId="3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6" xfId="0" applyFont="true" applyBorder="true"/>
    <xf numFmtId="199" fontId="1" borderId="2" xfId="0" applyNumberFormat="true" applyFont="true" applyBorder="true">
      <alignment horizontal="center" vertical="center"/>
    </xf>
    <xf numFmtId="49" fontId="1" borderId="1" xfId="0" applyNumberFormat="true" applyFont="true" applyBorder="true"/>
    <xf numFmtId="0" fontId="7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E1" sqref="E1:E1"/>
    </sheetView>
  </sheetViews>
  <sheetFormatPr customHeight="false" defaultColWidth="9.28125" defaultRowHeight="15"/>
  <cols>
    <col min="2" max="3" bestFit="false" customWidth="true" width="13.2109375" hidden="false" outlineLevel="0"/>
    <col min="4" max="11" bestFit="false" customWidth="true" width="10.2109375" hidden="false" outlineLevel="0"/>
    <col min="12" max="19" bestFit="false" customWidth="true" width="13.2109375" hidden="false" outlineLevel="0"/>
  </cols>
  <sheetData>
    <row r="1" ht="0.4" customHeight="true">
      <c r="A1" s="1"/>
      <c r="B1" s="1" t="s">
        <v>18</v>
      </c>
      <c r="C1" s="1" t="s">
        <v>23</v>
      </c>
      <c r="D1" s="1" t="s">
        <v>27</v>
      </c>
      <c r="E1" s="36" t="s">
        <v>31</v>
      </c>
      <c r="F1" s="42" t="s">
        <v>33</v>
      </c>
      <c r="G1" s="1" t="s">
        <v>36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5"/>
    </row>
    <row r="2" ht="0.4" customHeight="true">
      <c r="A2" s="2" t="s">
        <v>0</v>
      </c>
      <c r="B2" s="1" t="s">
        <v>19</v>
      </c>
      <c r="C2" s="23" t="s">
        <v>24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60"/>
      <c r="R2" s="60"/>
      <c r="S2" s="68"/>
    </row>
    <row r="3" ht="15.6" customHeight="true">
      <c r="A3" s="3" t="s">
        <v>1</v>
      </c>
      <c r="B3" s="15"/>
      <c r="C3" s="24"/>
      <c r="D3" s="30"/>
      <c r="E3" s="37"/>
      <c r="F3" s="37"/>
      <c r="G3" s="37"/>
      <c r="H3" s="37"/>
      <c r="I3" s="37"/>
      <c r="J3" s="37"/>
      <c r="K3" s="37"/>
      <c r="L3" s="37"/>
      <c r="M3" s="53"/>
      <c r="N3" s="53"/>
      <c r="O3" s="55"/>
      <c r="P3" s="57"/>
      <c r="Q3" s="3" t="s">
        <v>48</v>
      </c>
      <c r="R3" s="3" t="s">
        <v>52</v>
      </c>
      <c r="S3" s="3"/>
      <c r="T3" s="69"/>
    </row>
    <row r="4" ht="15.6" customHeight="true">
      <c r="A4" s="3" t="s">
        <v>2</v>
      </c>
      <c r="B4" s="16" t="s">
        <v>20</v>
      </c>
      <c r="C4" s="16"/>
      <c r="D4" s="31"/>
      <c r="E4" s="38"/>
      <c r="F4" s="43"/>
      <c r="G4" s="43"/>
      <c r="H4" s="43"/>
      <c r="I4" s="45"/>
      <c r="J4" s="45"/>
      <c r="K4" s="45"/>
      <c r="L4" s="45"/>
      <c r="M4" s="45"/>
      <c r="N4" s="45"/>
      <c r="O4" s="56"/>
      <c r="P4" s="58"/>
      <c r="Q4" s="3" t="s">
        <v>49</v>
      </c>
      <c r="R4" s="3" t="s">
        <v>53</v>
      </c>
      <c r="S4" s="3"/>
      <c r="T4" s="69"/>
    </row>
    <row r="5" ht="30" customHeight="true">
      <c r="A5" s="4" t="str">
        <f>F1</f>
        <v>臺中市辦理社會救助醫療及看護補助概況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ht="17.25" customHeight="true">
      <c r="A6" s="5"/>
      <c r="B6" s="1"/>
      <c r="C6" s="1"/>
      <c r="D6" s="1"/>
      <c r="E6" s="1"/>
      <c r="F6" s="1"/>
      <c r="G6" s="1"/>
      <c r="H6" s="1"/>
      <c r="I6" s="46" t="s">
        <v>39</v>
      </c>
      <c r="J6" s="46"/>
      <c r="K6" s="46"/>
      <c r="L6" s="46"/>
      <c r="M6" s="1"/>
      <c r="N6" s="1"/>
      <c r="O6" s="1"/>
      <c r="P6" s="1"/>
      <c r="Q6" s="1"/>
      <c r="R6" s="65"/>
      <c r="S6" s="65"/>
    </row>
    <row r="7" ht="15.6" customHeight="true">
      <c r="A7" s="6" t="s">
        <v>3</v>
      </c>
      <c r="B7" s="6"/>
      <c r="C7" s="6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22"/>
      <c r="S7" s="22"/>
    </row>
    <row r="8" ht="31.5" customHeight="true">
      <c r="A8" s="7" t="s">
        <v>4</v>
      </c>
      <c r="B8" s="17" t="s">
        <v>21</v>
      </c>
      <c r="C8" s="17"/>
      <c r="D8" s="17" t="s">
        <v>28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 t="s">
        <v>46</v>
      </c>
      <c r="Q8" s="17"/>
      <c r="R8" s="66"/>
      <c r="S8" s="22"/>
    </row>
    <row r="9" ht="15.6" customHeight="true">
      <c r="A9" s="7"/>
      <c r="B9" s="17"/>
      <c r="C9" s="17"/>
      <c r="D9" s="17" t="s">
        <v>29</v>
      </c>
      <c r="E9" s="17"/>
      <c r="F9" s="17"/>
      <c r="G9" s="17"/>
      <c r="H9" s="17" t="s">
        <v>38</v>
      </c>
      <c r="I9" s="17"/>
      <c r="J9" s="17"/>
      <c r="K9" s="17"/>
      <c r="L9" s="17" t="s">
        <v>42</v>
      </c>
      <c r="M9" s="17"/>
      <c r="N9" s="17"/>
      <c r="O9" s="17"/>
      <c r="P9" s="17"/>
      <c r="Q9" s="17"/>
      <c r="R9" s="66"/>
      <c r="S9" s="22"/>
    </row>
    <row r="10" ht="48" customHeight="true">
      <c r="A10" s="7"/>
      <c r="B10" s="17" t="s">
        <v>22</v>
      </c>
      <c r="C10" s="17" t="s">
        <v>25</v>
      </c>
      <c r="D10" s="17" t="s">
        <v>30</v>
      </c>
      <c r="E10" s="17" t="s">
        <v>32</v>
      </c>
      <c r="F10" s="17" t="s">
        <v>34</v>
      </c>
      <c r="G10" s="17" t="s">
        <v>37</v>
      </c>
      <c r="H10" s="17" t="s">
        <v>26</v>
      </c>
      <c r="I10" s="17" t="s">
        <v>32</v>
      </c>
      <c r="J10" s="17" t="s">
        <v>34</v>
      </c>
      <c r="K10" s="17" t="s">
        <v>37</v>
      </c>
      <c r="L10" s="17" t="s">
        <v>43</v>
      </c>
      <c r="M10" s="17" t="s">
        <v>32</v>
      </c>
      <c r="N10" s="17" t="s">
        <v>34</v>
      </c>
      <c r="O10" s="17" t="s">
        <v>37</v>
      </c>
      <c r="P10" s="17" t="s">
        <v>47</v>
      </c>
      <c r="Q10" s="61" t="s">
        <v>50</v>
      </c>
      <c r="R10" s="22"/>
      <c r="S10" s="22"/>
    </row>
    <row r="11" ht="31.5" customHeight="true">
      <c r="A11" s="8" t="s">
        <v>5</v>
      </c>
      <c r="B11" s="18" t="n">
        <f>D11+P11</f>
        <v>373</v>
      </c>
      <c r="C11" s="25" t="n">
        <f>SUM(L11, Q11)</f>
        <v>18466030</v>
      </c>
      <c r="D11" s="18" t="n">
        <f>SUM(E11:G11)</f>
        <v>305</v>
      </c>
      <c r="E11" s="18" t="n">
        <f>E12+E13</f>
        <v>152</v>
      </c>
      <c r="F11" s="18" t="n">
        <f>F12+F13</f>
        <v>153</v>
      </c>
      <c r="G11" s="18" t="n">
        <f>G12+G13</f>
        <v>0</v>
      </c>
      <c r="H11" s="25" t="n">
        <f>SUM(I11:K11)</f>
        <v>4034</v>
      </c>
      <c r="I11" s="18" t="n">
        <f>I12+I13</f>
        <v>2088</v>
      </c>
      <c r="J11" s="18" t="n">
        <f>J12+J13</f>
        <v>1946</v>
      </c>
      <c r="K11" s="18" t="n">
        <f>K12+K13</f>
        <v>0</v>
      </c>
      <c r="L11" s="25" t="n">
        <f>SUM(M11:O11)</f>
        <v>17345571</v>
      </c>
      <c r="M11" s="18" t="n">
        <f>M12+M13</f>
        <v>7506710</v>
      </c>
      <c r="N11" s="18" t="n">
        <f>N12+N13</f>
        <v>9838861</v>
      </c>
      <c r="O11" s="18" t="n">
        <f>O12+O13</f>
        <v>0</v>
      </c>
      <c r="P11" s="18" t="n">
        <f>P12+P13</f>
        <v>68</v>
      </c>
      <c r="Q11" s="62" t="n">
        <f>Q12+Q13</f>
        <v>1120459</v>
      </c>
      <c r="R11" s="22"/>
      <c r="S11" s="22"/>
    </row>
    <row r="12" ht="31.5" customHeight="true">
      <c r="A12" s="8" t="s">
        <v>6</v>
      </c>
      <c r="B12" s="18" t="n">
        <f>D12+P12</f>
        <v>199</v>
      </c>
      <c r="C12" s="25" t="n">
        <f>SUM(L12, Q12)</f>
        <v>10396156</v>
      </c>
      <c r="D12" s="18" t="n">
        <f>SUM(E12:G12)</f>
        <v>179</v>
      </c>
      <c r="E12" s="39" t="n">
        <v>95</v>
      </c>
      <c r="F12" s="39" t="n">
        <v>84</v>
      </c>
      <c r="G12" s="39" t="n">
        <v>0</v>
      </c>
      <c r="H12" s="25" t="n">
        <f>SUM(I12:K12)</f>
        <v>2606</v>
      </c>
      <c r="I12" s="47" t="n">
        <v>1444</v>
      </c>
      <c r="J12" s="47" t="n">
        <v>1162</v>
      </c>
      <c r="K12" s="47" t="n">
        <v>0</v>
      </c>
      <c r="L12" s="25" t="n">
        <f>SUM(M12:O12)</f>
        <v>10151648</v>
      </c>
      <c r="M12" s="47" t="n">
        <v>5039586</v>
      </c>
      <c r="N12" s="47" t="n">
        <v>5112062</v>
      </c>
      <c r="O12" s="47" t="n">
        <v>0</v>
      </c>
      <c r="P12" s="39" t="n">
        <v>20</v>
      </c>
      <c r="Q12" s="63" t="n">
        <v>244508</v>
      </c>
      <c r="R12" s="22"/>
      <c r="S12" s="22"/>
    </row>
    <row r="13" ht="31.5" customHeight="true">
      <c r="A13" s="8" t="s">
        <v>7</v>
      </c>
      <c r="B13" s="18" t="n">
        <f>D13+P13</f>
        <v>174</v>
      </c>
      <c r="C13" s="25" t="n">
        <f>SUM(L13, Q13)</f>
        <v>8069874</v>
      </c>
      <c r="D13" s="18" t="n">
        <f>SUM(E13:G13)</f>
        <v>126</v>
      </c>
      <c r="E13" s="39" t="n">
        <v>57</v>
      </c>
      <c r="F13" s="39" t="n">
        <v>69</v>
      </c>
      <c r="G13" s="39" t="n">
        <v>0</v>
      </c>
      <c r="H13" s="25" t="n">
        <f>SUM(I13:K13)</f>
        <v>1428</v>
      </c>
      <c r="I13" s="47" t="n">
        <v>644</v>
      </c>
      <c r="J13" s="47" t="n">
        <v>784</v>
      </c>
      <c r="K13" s="47" t="n">
        <v>0</v>
      </c>
      <c r="L13" s="25" t="n">
        <f>SUM(M13:O13)</f>
        <v>7193923</v>
      </c>
      <c r="M13" s="47" t="n">
        <v>2467124</v>
      </c>
      <c r="N13" s="47" t="n">
        <v>4726799</v>
      </c>
      <c r="O13" s="47" t="n">
        <v>0</v>
      </c>
      <c r="P13" s="39" t="n">
        <v>48</v>
      </c>
      <c r="Q13" s="63" t="n">
        <v>875951</v>
      </c>
      <c r="R13" s="22"/>
      <c r="S13" s="22"/>
    </row>
    <row r="14" ht="15.6" customHeight="true">
      <c r="A14" s="9"/>
      <c r="B14" s="19"/>
      <c r="C14" s="26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22"/>
      <c r="S14" s="22"/>
    </row>
    <row r="15" ht="15.6" customHeight="true">
      <c r="A15" s="6" t="s">
        <v>8</v>
      </c>
      <c r="B15" s="6"/>
      <c r="C15" s="6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</row>
    <row r="16" ht="15.6" customHeight="true">
      <c r="A16" s="10" t="s">
        <v>9</v>
      </c>
      <c r="B16" s="10"/>
      <c r="C16" s="7"/>
      <c r="D16" s="17" t="s">
        <v>29</v>
      </c>
      <c r="E16" s="17"/>
      <c r="F16" s="17"/>
      <c r="G16" s="17"/>
      <c r="H16" s="17" t="s">
        <v>38</v>
      </c>
      <c r="I16" s="17"/>
      <c r="J16" s="17"/>
      <c r="K16" s="17"/>
      <c r="L16" s="17" t="s">
        <v>44</v>
      </c>
      <c r="M16" s="17"/>
      <c r="N16" s="17"/>
      <c r="O16" s="17"/>
      <c r="P16" s="17"/>
      <c r="Q16" s="17"/>
      <c r="R16" s="17"/>
      <c r="S16" s="17"/>
      <c r="T16" s="66"/>
    </row>
    <row r="17" ht="42" customHeight="true">
      <c r="A17" s="10"/>
      <c r="B17" s="10"/>
      <c r="C17" s="7"/>
      <c r="D17" s="17" t="s">
        <v>5</v>
      </c>
      <c r="E17" s="17" t="s">
        <v>32</v>
      </c>
      <c r="F17" s="17" t="s">
        <v>34</v>
      </c>
      <c r="G17" s="17" t="s">
        <v>37</v>
      </c>
      <c r="H17" s="17" t="s">
        <v>26</v>
      </c>
      <c r="I17" s="17" t="s">
        <v>32</v>
      </c>
      <c r="J17" s="17" t="s">
        <v>34</v>
      </c>
      <c r="K17" s="17" t="s">
        <v>37</v>
      </c>
      <c r="L17" s="51" t="s">
        <v>5</v>
      </c>
      <c r="M17" s="51"/>
      <c r="N17" s="51" t="s">
        <v>32</v>
      </c>
      <c r="O17" s="51"/>
      <c r="P17" s="51" t="s">
        <v>34</v>
      </c>
      <c r="Q17" s="51"/>
      <c r="R17" s="67" t="s">
        <v>37</v>
      </c>
      <c r="S17" s="67"/>
      <c r="T17" s="66"/>
    </row>
    <row r="18" ht="15.6" customHeight="true">
      <c r="A18" s="10" t="s">
        <v>5</v>
      </c>
      <c r="B18" s="7"/>
      <c r="C18" s="3" t="s">
        <v>26</v>
      </c>
      <c r="D18" s="18" t="n">
        <f>SUM(E18:G18)</f>
        <v>207</v>
      </c>
      <c r="E18" s="18" t="n">
        <f>E19+E20</f>
        <v>196</v>
      </c>
      <c r="F18" s="18" t="n">
        <f>F19+F20</f>
        <v>11</v>
      </c>
      <c r="G18" s="18" t="n">
        <f>G19+G20</f>
        <v>0</v>
      </c>
      <c r="H18" s="18" t="n">
        <f>SUM(I18:K20)</f>
        <v>1516</v>
      </c>
      <c r="I18" s="18" t="n">
        <f>I21+I24+I27</f>
        <v>1193.5</v>
      </c>
      <c r="J18" s="18" t="n">
        <f>J21+J24+J27</f>
        <v>322.5</v>
      </c>
      <c r="K18" s="18" t="n">
        <f>K21+K24+K27</f>
        <v>0</v>
      </c>
      <c r="L18" s="18" t="n">
        <f>SUM(N18:S20)</f>
        <v>4167425</v>
      </c>
      <c r="M18" s="18"/>
      <c r="N18" s="18" t="n">
        <f>SUM(N21:O29)</f>
        <v>3863675</v>
      </c>
      <c r="O18" s="18"/>
      <c r="P18" s="18" t="n">
        <f>SUM(P21:Q29)</f>
        <v>303750</v>
      </c>
      <c r="Q18" s="18"/>
      <c r="R18" s="18" t="n">
        <f>SUM(R21:S29)</f>
        <v>0</v>
      </c>
      <c r="S18" s="18"/>
      <c r="T18" s="66"/>
    </row>
    <row r="19" ht="15.6" customHeight="true">
      <c r="A19" s="10"/>
      <c r="B19" s="7"/>
      <c r="C19" s="3" t="s">
        <v>6</v>
      </c>
      <c r="D19" s="18" t="n">
        <f>SUM(E19:G19)</f>
        <v>150</v>
      </c>
      <c r="E19" s="18" t="n">
        <f>SUM(E22, E25, E28)</f>
        <v>143</v>
      </c>
      <c r="F19" s="18" t="n">
        <f>SUM(F22, F25, F28)</f>
        <v>7</v>
      </c>
      <c r="G19" s="18" t="n">
        <f>SUM(G22, G25, G28)</f>
        <v>0</v>
      </c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66"/>
    </row>
    <row r="20" ht="15.6" customHeight="true">
      <c r="A20" s="10"/>
      <c r="B20" s="7"/>
      <c r="C20" s="3" t="s">
        <v>7</v>
      </c>
      <c r="D20" s="18" t="n">
        <f>SUM(E20:G20)</f>
        <v>57</v>
      </c>
      <c r="E20" s="18" t="n">
        <f>SUM(E23, E26, E29)</f>
        <v>53</v>
      </c>
      <c r="F20" s="18" t="n">
        <f>SUM(F23, F26, F29)</f>
        <v>4</v>
      </c>
      <c r="G20" s="18" t="n">
        <f>SUM(G23, G26, G29)</f>
        <v>0</v>
      </c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66"/>
    </row>
    <row r="21" ht="31.5" customHeight="true">
      <c r="A21" s="10" t="s">
        <v>10</v>
      </c>
      <c r="B21" s="7"/>
      <c r="C21" s="3" t="s">
        <v>26</v>
      </c>
      <c r="D21" s="18" t="n">
        <f>SUM(E21:G21)</f>
        <v>1</v>
      </c>
      <c r="E21" s="18" t="n">
        <f>E22+E23</f>
        <v>0</v>
      </c>
      <c r="F21" s="18" t="n">
        <f>F22+F23</f>
        <v>1</v>
      </c>
      <c r="G21" s="18" t="n">
        <f>G22+G23</f>
        <v>0</v>
      </c>
      <c r="H21" s="18" t="n">
        <f>SUM(I21:K23)</f>
        <v>34</v>
      </c>
      <c r="I21" s="39" t="n">
        <v>0</v>
      </c>
      <c r="J21" s="39" t="n">
        <v>34</v>
      </c>
      <c r="K21" s="39" t="n">
        <v>0</v>
      </c>
      <c r="L21" s="18" t="n">
        <f>SUM(N21:S23)</f>
        <v>25500</v>
      </c>
      <c r="M21" s="18"/>
      <c r="N21" s="39" t="n">
        <v>0</v>
      </c>
      <c r="O21" s="39"/>
      <c r="P21" s="39" t="n">
        <v>25500</v>
      </c>
      <c r="Q21" s="39"/>
      <c r="R21" s="39" t="n">
        <v>0</v>
      </c>
      <c r="S21" s="39"/>
      <c r="T21" s="66"/>
    </row>
    <row r="22" ht="31.5" customHeight="true">
      <c r="A22" s="10"/>
      <c r="B22" s="7"/>
      <c r="C22" s="3" t="s">
        <v>6</v>
      </c>
      <c r="D22" s="18" t="n">
        <f>SUM(E22:G22)</f>
        <v>1</v>
      </c>
      <c r="E22" s="39" t="n">
        <v>0</v>
      </c>
      <c r="F22" s="39" t="n">
        <v>1</v>
      </c>
      <c r="G22" s="39" t="n">
        <v>0</v>
      </c>
      <c r="H22" s="18"/>
      <c r="I22" s="39"/>
      <c r="J22" s="39"/>
      <c r="K22" s="39"/>
      <c r="L22" s="18"/>
      <c r="M22" s="18"/>
      <c r="N22" s="39"/>
      <c r="O22" s="39"/>
      <c r="P22" s="39"/>
      <c r="Q22" s="39"/>
      <c r="R22" s="39"/>
      <c r="S22" s="39"/>
      <c r="T22" s="66"/>
    </row>
    <row r="23" ht="31.5" customHeight="true">
      <c r="A23" s="10"/>
      <c r="B23" s="7"/>
      <c r="C23" s="3" t="s">
        <v>7</v>
      </c>
      <c r="D23" s="18" t="n">
        <f>SUM(E23:G23)</f>
        <v>0</v>
      </c>
      <c r="E23" s="39" t="n">
        <v>0</v>
      </c>
      <c r="F23" s="39" t="n">
        <v>0</v>
      </c>
      <c r="G23" s="39" t="n">
        <v>0</v>
      </c>
      <c r="H23" s="18"/>
      <c r="I23" s="39"/>
      <c r="J23" s="39"/>
      <c r="K23" s="39"/>
      <c r="L23" s="18"/>
      <c r="M23" s="18"/>
      <c r="N23" s="39"/>
      <c r="O23" s="39"/>
      <c r="P23" s="39"/>
      <c r="Q23" s="39"/>
      <c r="R23" s="39"/>
      <c r="S23" s="39"/>
      <c r="T23" s="66"/>
    </row>
    <row r="24" ht="31.5" customHeight="true">
      <c r="A24" s="10" t="s">
        <v>11</v>
      </c>
      <c r="B24" s="7"/>
      <c r="C24" s="3" t="s">
        <v>26</v>
      </c>
      <c r="D24" s="18" t="n">
        <f>SUM(E24:G24)</f>
        <v>206</v>
      </c>
      <c r="E24" s="18" t="n">
        <f>E25+E26</f>
        <v>196</v>
      </c>
      <c r="F24" s="18" t="n">
        <f>F25+F26</f>
        <v>10</v>
      </c>
      <c r="G24" s="18" t="n">
        <f>G25+G26</f>
        <v>0</v>
      </c>
      <c r="H24" s="18" t="n">
        <f>SUM(I24:K26)</f>
        <v>1482</v>
      </c>
      <c r="I24" s="39" t="n">
        <v>1193.5</v>
      </c>
      <c r="J24" s="39" t="n">
        <v>288.5</v>
      </c>
      <c r="K24" s="39" t="n">
        <v>0</v>
      </c>
      <c r="L24" s="18" t="n">
        <f>SUM(N24:S26)</f>
        <v>4141925</v>
      </c>
      <c r="M24" s="18"/>
      <c r="N24" s="39" t="n">
        <v>3863675</v>
      </c>
      <c r="O24" s="39"/>
      <c r="P24" s="39" t="n">
        <v>278250</v>
      </c>
      <c r="Q24" s="39"/>
      <c r="R24" s="39" t="n">
        <v>0</v>
      </c>
      <c r="S24" s="39"/>
      <c r="T24" s="66"/>
    </row>
    <row r="25" ht="31.5" customHeight="true">
      <c r="A25" s="10"/>
      <c r="B25" s="7"/>
      <c r="C25" s="3" t="s">
        <v>6</v>
      </c>
      <c r="D25" s="18" t="n">
        <f>SUM(E25:G25)</f>
        <v>149</v>
      </c>
      <c r="E25" s="39" t="n">
        <v>143</v>
      </c>
      <c r="F25" s="39" t="n">
        <v>6</v>
      </c>
      <c r="G25" s="39" t="n">
        <v>0</v>
      </c>
      <c r="H25" s="18"/>
      <c r="I25" s="39"/>
      <c r="J25" s="39"/>
      <c r="K25" s="39"/>
      <c r="L25" s="18"/>
      <c r="M25" s="18"/>
      <c r="N25" s="39"/>
      <c r="O25" s="39"/>
      <c r="P25" s="39"/>
      <c r="Q25" s="39"/>
      <c r="R25" s="39"/>
      <c r="S25" s="39"/>
      <c r="T25" s="66"/>
    </row>
    <row r="26" ht="31.5" customHeight="true">
      <c r="A26" s="10"/>
      <c r="B26" s="7"/>
      <c r="C26" s="3" t="s">
        <v>7</v>
      </c>
      <c r="D26" s="18" t="n">
        <f>SUM(E26:G26)</f>
        <v>57</v>
      </c>
      <c r="E26" s="39" t="n">
        <v>53</v>
      </c>
      <c r="F26" s="39" t="n">
        <v>4</v>
      </c>
      <c r="G26" s="39" t="n">
        <v>0</v>
      </c>
      <c r="H26" s="18"/>
      <c r="I26" s="39"/>
      <c r="J26" s="39"/>
      <c r="K26" s="39"/>
      <c r="L26" s="18"/>
      <c r="M26" s="18"/>
      <c r="N26" s="39"/>
      <c r="O26" s="39"/>
      <c r="P26" s="39"/>
      <c r="Q26" s="39"/>
      <c r="R26" s="39"/>
      <c r="S26" s="39"/>
      <c r="T26" s="66"/>
    </row>
    <row r="27" ht="31.5" customHeight="true">
      <c r="A27" s="10" t="s">
        <v>12</v>
      </c>
      <c r="B27" s="7"/>
      <c r="C27" s="3" t="s">
        <v>26</v>
      </c>
      <c r="D27" s="18" t="n">
        <f>SUM(E27:G27)</f>
        <v>0</v>
      </c>
      <c r="E27" s="18" t="n">
        <f>E28+E29</f>
        <v>0</v>
      </c>
      <c r="F27" s="18" t="n">
        <f>F28+F29</f>
        <v>0</v>
      </c>
      <c r="G27" s="18" t="n">
        <f>G28+G29</f>
        <v>0</v>
      </c>
      <c r="H27" s="18" t="n">
        <f>SUM(I27:K29)</f>
        <v>0</v>
      </c>
      <c r="I27" s="39" t="n">
        <v>0</v>
      </c>
      <c r="J27" s="39" t="n">
        <v>0</v>
      </c>
      <c r="K27" s="39" t="n">
        <v>0</v>
      </c>
      <c r="L27" s="18" t="n">
        <f>SUM(N27:S29)</f>
        <v>0</v>
      </c>
      <c r="M27" s="18"/>
      <c r="N27" s="39" t="n">
        <v>0</v>
      </c>
      <c r="O27" s="39"/>
      <c r="P27" s="39" t="n">
        <v>0</v>
      </c>
      <c r="Q27" s="39"/>
      <c r="R27" s="39" t="n">
        <v>0</v>
      </c>
      <c r="S27" s="39"/>
      <c r="T27" s="66"/>
    </row>
    <row r="28" ht="31.5" customHeight="true">
      <c r="A28" s="10"/>
      <c r="B28" s="7"/>
      <c r="C28" s="3" t="s">
        <v>6</v>
      </c>
      <c r="D28" s="18" t="n">
        <f>SUM(E28:G28)</f>
        <v>0</v>
      </c>
      <c r="E28" s="39" t="n">
        <v>0</v>
      </c>
      <c r="F28" s="39" t="n">
        <v>0</v>
      </c>
      <c r="G28" s="39" t="n">
        <v>0</v>
      </c>
      <c r="H28" s="18"/>
      <c r="I28" s="39"/>
      <c r="J28" s="39"/>
      <c r="K28" s="39"/>
      <c r="L28" s="18"/>
      <c r="M28" s="18"/>
      <c r="N28" s="39"/>
      <c r="O28" s="39"/>
      <c r="P28" s="39"/>
      <c r="Q28" s="39"/>
      <c r="R28" s="39"/>
      <c r="S28" s="39"/>
      <c r="T28" s="66"/>
    </row>
    <row r="29" ht="31.5" customHeight="true">
      <c r="A29" s="10"/>
      <c r="B29" s="7"/>
      <c r="C29" s="3" t="s">
        <v>7</v>
      </c>
      <c r="D29" s="18" t="n">
        <f>SUM(E29:G29)</f>
        <v>0</v>
      </c>
      <c r="E29" s="39" t="n">
        <v>0</v>
      </c>
      <c r="F29" s="39" t="n">
        <v>0</v>
      </c>
      <c r="G29" s="39" t="n">
        <v>0</v>
      </c>
      <c r="H29" s="18"/>
      <c r="I29" s="39"/>
      <c r="J29" s="39"/>
      <c r="K29" s="39"/>
      <c r="L29" s="18"/>
      <c r="M29" s="18"/>
      <c r="N29" s="39"/>
      <c r="O29" s="39"/>
      <c r="P29" s="39"/>
      <c r="Q29" s="39"/>
      <c r="R29" s="39"/>
      <c r="S29" s="39"/>
      <c r="T29" s="66"/>
    </row>
    <row r="30" ht="16.9" customHeight="true">
      <c r="A30" s="11" t="s">
        <v>13</v>
      </c>
      <c r="B30" s="20"/>
      <c r="C30" s="27"/>
      <c r="D30" s="20"/>
      <c r="E30" s="20"/>
      <c r="F30" s="44" t="s">
        <v>35</v>
      </c>
      <c r="G30" s="20"/>
      <c r="H30" s="20"/>
      <c r="I30" s="48"/>
      <c r="J30" s="50" t="s">
        <v>40</v>
      </c>
      <c r="K30" s="50"/>
      <c r="L30" s="52"/>
      <c r="M30" s="54"/>
      <c r="N30" s="52" t="s">
        <v>45</v>
      </c>
      <c r="O30" s="20"/>
      <c r="P30" s="20"/>
      <c r="Q30" s="64" t="s">
        <v>51</v>
      </c>
      <c r="R30" s="64"/>
      <c r="S30" s="64"/>
    </row>
    <row r="31" ht="16.9" customHeight="true">
      <c r="A31" s="11"/>
      <c r="B31" s="21"/>
      <c r="C31" s="28"/>
      <c r="D31" s="21"/>
      <c r="E31" s="40"/>
      <c r="F31" s="44"/>
      <c r="G31" s="21"/>
      <c r="H31" s="21"/>
      <c r="I31" s="49"/>
      <c r="J31" s="24" t="s">
        <v>41</v>
      </c>
      <c r="K31" s="24"/>
      <c r="L31" s="21"/>
      <c r="M31" s="21"/>
      <c r="N31" s="21"/>
      <c r="O31" s="21"/>
      <c r="P31" s="59"/>
      <c r="Q31" s="21"/>
      <c r="R31" s="21"/>
      <c r="S31" s="21"/>
      <c r="T31" s="28"/>
    </row>
    <row r="32" ht="13.15" customHeight="true">
      <c r="A32" s="12"/>
      <c r="B32" s="22"/>
      <c r="C32" s="29"/>
      <c r="D32" s="35"/>
      <c r="E32" s="40"/>
      <c r="F32" s="20"/>
      <c r="G32" s="24"/>
      <c r="H32" s="21"/>
      <c r="I32" s="49"/>
      <c r="J32" s="21"/>
      <c r="K32" s="21"/>
      <c r="L32" s="21"/>
      <c r="M32" s="21"/>
      <c r="N32" s="21"/>
      <c r="O32" s="21"/>
      <c r="P32" s="59"/>
      <c r="Q32" s="21"/>
      <c r="R32" s="21"/>
      <c r="S32" s="21"/>
      <c r="T32" s="28"/>
    </row>
    <row r="33" ht="16.5" customHeight="true">
      <c r="A33" s="13" t="s">
        <v>14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</row>
    <row r="34" ht="15.75" customHeight="true">
      <c r="A34" s="13" t="s">
        <v>15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</row>
    <row r="35" ht="18" customHeight="true">
      <c r="A35" s="13" t="s">
        <v>16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</row>
    <row r="36" ht="17.25" customHeight="true">
      <c r="A36" s="13" t="s">
        <v>17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</row>
    <row r="37" ht="16.5" customHeight="true">
      <c r="A37" s="14"/>
      <c r="B37" s="14"/>
      <c r="C37" s="14"/>
      <c r="D37" s="14"/>
      <c r="E37" s="41"/>
      <c r="F37" s="41"/>
      <c r="G37" s="41"/>
      <c r="H37" s="41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</row>
    <row r="38" ht="15.75" customHeight="true"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</row>
    <row r="39" ht="15.75" customHeight="true"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</row>
    <row r="40" ht="15.75" customHeight="true"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</row>
    <row r="41" ht="15.75" customHeight="true"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</row>
    <row r="42" ht="15.75" customHeight="true"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</row>
    <row r="43" ht="15.75" customHeight="true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</row>
    <row r="44" ht="15.75" customHeight="true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</row>
    <row r="45" ht="15.75" customHeight="true"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</row>
    <row r="46" ht="15.75" customHeight="true"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</row>
    <row r="47" ht="15.75" customHeight="true"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</row>
    <row r="48" ht="15.75" customHeight="true"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</row>
    <row r="49" ht="15.75" customHeight="true"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</row>
    <row r="50" ht="15.75" customHeight="true"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</row>
    <row r="51" ht="15.75" customHeight="true"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</row>
    <row r="52" ht="15.75" customHeight="true"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</row>
    <row r="53" ht="15.75" customHeight="true"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</row>
    <row r="54" ht="15.75" customHeight="true"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</row>
    <row r="55" ht="15.75" customHeight="true"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</row>
    <row r="56" ht="15.75" customHeight="true"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</row>
    <row r="57" ht="15.75" customHeight="true"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</row>
    <row r="58" ht="15.75" customHeight="true"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  <row r="59" ht="15.75" customHeight="true"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</row>
    <row r="60" ht="15.75" customHeight="true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</row>
    <row r="61" ht="15.75" customHeight="true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</row>
    <row r="62" ht="15.75" customHeight="true"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</row>
    <row r="63" ht="15.75" customHeight="true"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</row>
    <row r="64" ht="15.75" customHeight="true"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</row>
    <row r="65" ht="15.75" customHeight="true"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</row>
    <row r="66" ht="15.75" customHeight="true"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</row>
    <row r="67" ht="15.75" customHeight="true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</row>
    <row r="68" ht="15.75" customHeight="true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</row>
    <row r="69" ht="15.75" customHeight="true"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</row>
    <row r="70" ht="15.75" customHeight="true"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</row>
    <row r="71" ht="15.75" customHeight="true"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</row>
    <row r="72" ht="15.75" customHeight="true"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</row>
    <row r="73" ht="15.75" customHeight="true"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</row>
    <row r="74" ht="15.75" customHeight="true"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</row>
    <row r="75" ht="15.75" customHeight="true"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</row>
    <row r="76" ht="15.75" customHeight="true"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</row>
    <row r="77" ht="15.75" customHeight="true"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</row>
    <row r="78" ht="15.75" customHeight="true"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</row>
    <row r="79" ht="15.75" customHeight="true"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</row>
    <row r="80" ht="15.75" customHeight="true"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</row>
    <row r="81" ht="15.75" customHeight="true"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</row>
    <row r="82" ht="15.75" customHeight="true"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</row>
    <row r="83" ht="15.75" customHeight="true"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</row>
    <row r="84" ht="15.75" customHeight="true"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</row>
    <row r="85" ht="15.75" customHeight="true"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</row>
    <row r="86" ht="15.75" customHeight="true"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</row>
    <row r="87" ht="15.75" customHeight="true"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</row>
    <row r="88" ht="15.75" customHeight="true"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</row>
    <row r="89" ht="15.75" customHeight="true"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</row>
    <row r="90" ht="15.75" customHeight="true"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</row>
    <row r="91" ht="15.75" customHeight="true"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</row>
    <row r="92" ht="15.75" customHeight="true"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</row>
    <row r="93" ht="15.75" customHeight="true"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</row>
    <row r="94" ht="15.75" customHeight="true"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</row>
    <row r="95" ht="15.75" customHeight="true"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</row>
    <row r="96" ht="15.75" customHeight="true"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</row>
    <row r="97" ht="15.75" customHeight="true"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</row>
    <row r="98" ht="15.75" customHeight="true"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</row>
    <row r="99" ht="15.75" customHeight="true"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</row>
    <row r="100" ht="15.75" customHeight="true"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</row>
    <row r="101" ht="15.75" customHeight="true"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</row>
    <row r="102" ht="15.75" customHeight="true"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</row>
    <row r="103" ht="15.75" customHeight="true"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</row>
    <row r="104" ht="15.75" customHeight="true"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</row>
    <row r="105" ht="15.75" customHeight="true"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</row>
    <row r="106" ht="15.75" customHeight="true"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</row>
    <row r="107" ht="15.75" customHeight="true"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</row>
    <row r="108" ht="15.75" customHeight="true"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</row>
    <row r="109" ht="15.75" customHeight="true"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</row>
    <row r="110" ht="15.75" customHeight="true"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</row>
    <row r="111" ht="15.75" customHeight="true"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</row>
    <row r="112" ht="15.75" customHeight="true"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</row>
    <row r="113" ht="15.75" customHeight="true"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</row>
    <row r="114" ht="15.75" customHeight="true"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</row>
    <row r="115" ht="15.75" customHeight="true"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</row>
    <row r="116" ht="15.75" customHeight="true"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</row>
    <row r="117" ht="15.75" customHeight="true"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</row>
    <row r="118" ht="15.75" customHeight="true"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</row>
    <row r="119" ht="15.75" customHeight="true"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</row>
    <row r="120" ht="15.75" customHeight="true"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</row>
    <row r="121" ht="15.75" customHeight="true"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</row>
    <row r="122" ht="15.75" customHeight="true"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</row>
    <row r="123" ht="15.75" customHeight="true"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</row>
    <row r="124" ht="15.75" customHeight="true"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</row>
    <row r="125" ht="15.75" customHeight="true"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</row>
    <row r="126" ht="15.75" customHeight="true"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</row>
    <row r="127" ht="15.75" customHeight="true"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</row>
    <row r="128" ht="15.75" customHeight="true"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</row>
    <row r="129" ht="15.75" customHeight="true"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</row>
    <row r="130" ht="15.75" customHeight="true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</row>
    <row r="131" ht="15.75" customHeight="true"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</row>
    <row r="132" ht="15.75" customHeight="true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</row>
    <row r="133" ht="15.75" customHeight="true"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</row>
    <row r="134" ht="15.75" customHeight="true"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</row>
    <row r="135" ht="15.75" customHeight="true"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</row>
    <row r="136" ht="15.75" customHeight="true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</row>
    <row r="137" ht="15.75" customHeight="true"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</row>
    <row r="138" ht="15.75" customHeight="true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</row>
    <row r="139" ht="15.75" customHeight="true"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</row>
    <row r="140" ht="15.75" customHeight="true"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</row>
    <row r="141" ht="15.75" customHeight="true"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</row>
    <row r="142" ht="15.75" customHeight="true"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</row>
    <row r="143" ht="15.75" customHeight="true"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</row>
    <row r="144" ht="15.75" customHeight="true"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</row>
    <row r="145" ht="15.75" customHeight="true"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</row>
    <row r="146" ht="15.75" customHeight="true"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</row>
    <row r="147" ht="15.75" customHeight="true"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</row>
    <row r="148" ht="15.75" customHeight="true"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</row>
    <row r="149" ht="15.75" customHeight="true"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</row>
    <row r="150" ht="15.75" customHeight="true"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</row>
    <row r="151" ht="15.75" customHeight="true"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</row>
    <row r="152" ht="15.75" customHeight="true"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</row>
    <row r="153" ht="15.75" customHeight="true"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</row>
    <row r="154" ht="15.75" customHeight="true"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</row>
    <row r="155" ht="15.75" customHeight="true"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</row>
    <row r="156" ht="15.75" customHeight="true"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</row>
    <row r="157" ht="15.75" customHeight="true"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</row>
    <row r="158" ht="15.75" customHeight="true"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</row>
    <row r="159" ht="15.75" customHeight="true"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</row>
    <row r="160" ht="15.75" customHeight="true"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</row>
    <row r="161" ht="15.75" customHeight="true"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</row>
    <row r="162" ht="15.75" customHeight="true"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</row>
    <row r="163" ht="15.75" customHeight="true"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</row>
    <row r="164" ht="15.75" customHeight="true"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</row>
    <row r="165" ht="15.75" customHeight="true"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</row>
    <row r="166" ht="15.75" customHeight="true"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</row>
    <row r="167" ht="15.75" customHeight="true"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</row>
    <row r="168" ht="15.75" customHeight="true"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</row>
    <row r="169" ht="15.75" customHeight="true"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</row>
    <row r="170" ht="15.75" customHeight="true"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</row>
    <row r="171" ht="15.75" customHeight="true"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</row>
    <row r="172" ht="15.75" customHeight="true"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</row>
    <row r="173" ht="15.75" customHeight="true"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</row>
    <row r="174" ht="15.75" customHeight="true"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</row>
    <row r="175" ht="15.75" customHeight="true"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</row>
    <row r="176" ht="15.75" customHeight="true"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</row>
    <row r="177" ht="15.75" customHeight="true"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</row>
    <row r="178" ht="15.75" customHeight="true"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</row>
    <row r="179" ht="15.75" customHeight="true"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</row>
    <row r="180" ht="15.75" customHeight="true"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</row>
    <row r="181" ht="15.75" customHeight="true"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</row>
    <row r="182" ht="15.75" customHeight="true"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</row>
    <row r="183" ht="15.75" customHeight="true"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</row>
    <row r="184" ht="15.75" customHeight="true"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</row>
    <row r="185" ht="15.75" customHeight="true"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</row>
    <row r="186" ht="15.75" customHeight="true"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</row>
    <row r="187" ht="15.75" customHeight="true"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</row>
    <row r="188" ht="15.75" customHeight="true"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</row>
    <row r="189" ht="15.75" customHeight="true"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</row>
    <row r="190" ht="15.75" customHeight="true"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</row>
    <row r="191" ht="15.75" customHeight="true"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</row>
    <row r="192" ht="15.75" customHeight="true"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</row>
    <row r="193" ht="15.75" customHeight="true"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</row>
    <row r="194" ht="15.75" customHeight="true"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</row>
    <row r="195" ht="15.75" customHeight="true"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</row>
    <row r="196" ht="15.75" customHeight="true"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</row>
    <row r="197" ht="15.75" customHeight="true"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</row>
    <row r="198" ht="15.75" customHeight="true"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</row>
    <row r="199" ht="15.75" customHeight="true"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</row>
    <row r="200" ht="15.75" customHeight="true"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</row>
  </sheetData>
  <mergeCells>
    <mergeCell ref="A30:A31"/>
    <mergeCell ref="Q30:S30"/>
    <mergeCell ref="F30:F31"/>
    <mergeCell ref="A24:B26"/>
    <mergeCell ref="J27:J29"/>
    <mergeCell ref="R3:S3"/>
    <mergeCell ref="R4:S4"/>
    <mergeCell ref="A5:S5"/>
    <mergeCell ref="P8:Q9"/>
    <mergeCell ref="L9:O9"/>
    <mergeCell ref="H9:K9"/>
    <mergeCell ref="D8:O8"/>
    <mergeCell ref="B8:C9"/>
    <mergeCell ref="D9:G9"/>
    <mergeCell ref="R6:S6"/>
    <mergeCell ref="O3:P4"/>
    <mergeCell ref="A8:A10"/>
    <mergeCell ref="I6:L6"/>
    <mergeCell ref="A7:C7"/>
    <mergeCell ref="A27:B29"/>
    <mergeCell ref="N17:O17"/>
    <mergeCell ref="P17:Q17"/>
    <mergeCell ref="A18:B20"/>
    <mergeCell ref="I21:I23"/>
    <mergeCell ref="J21:J23"/>
    <mergeCell ref="K21:K23"/>
    <mergeCell ref="H24:H26"/>
    <mergeCell ref="I24:I26"/>
    <mergeCell ref="J24:J26"/>
    <mergeCell ref="K24:K26"/>
    <mergeCell ref="L27:M29"/>
    <mergeCell ref="N27:O29"/>
    <mergeCell ref="P27:Q29"/>
    <mergeCell ref="R27:S29"/>
    <mergeCell ref="H27:H29"/>
    <mergeCell ref="I27:I29"/>
    <mergeCell ref="L24:M26"/>
    <mergeCell ref="N24:O26"/>
    <mergeCell ref="P24:Q26"/>
    <mergeCell ref="R24:S26"/>
    <mergeCell ref="K27:K29"/>
    <mergeCell ref="A15:C15"/>
    <mergeCell ref="H21:H23"/>
    <mergeCell ref="H18:H20"/>
    <mergeCell ref="I18:I20"/>
    <mergeCell ref="J18:J20"/>
    <mergeCell ref="R21:S23"/>
    <mergeCell ref="L21:M23"/>
    <mergeCell ref="N21:O23"/>
    <mergeCell ref="P21:Q23"/>
    <mergeCell ref="A16:C17"/>
    <mergeCell ref="R17:S17"/>
    <mergeCell ref="K18:K20"/>
    <mergeCell ref="L18:M20"/>
    <mergeCell ref="A33:S33"/>
    <mergeCell ref="A34:S34"/>
    <mergeCell ref="A35:S35"/>
    <mergeCell ref="A36:S36"/>
    <mergeCell ref="B4:C4"/>
    <mergeCell ref="J30:K30"/>
    <mergeCell ref="J31:K31"/>
    <mergeCell ref="L16:S16"/>
    <mergeCell ref="H16:K16"/>
    <mergeCell ref="D16:G16"/>
    <mergeCell ref="D15:S15"/>
    <mergeCell ref="A21:B23"/>
    <mergeCell ref="N18:O20"/>
    <mergeCell ref="L17:M17"/>
    <mergeCell ref="P18:Q20"/>
    <mergeCell ref="R18:S2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