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<sst xmlns="http://schemas.openxmlformats.org/spreadsheetml/2006/main" count="39">
  <si>
    <t>公開類</t>
  </si>
  <si>
    <t>年  報</t>
  </si>
  <si>
    <t>臺中市政府所屬各機關、學校公務人員參與訓練概況</t>
  </si>
  <si>
    <t>項目別</t>
  </si>
  <si>
    <t>總計</t>
  </si>
  <si>
    <t xml:space="preserve">　　　簡任</t>
  </si>
  <si>
    <t xml:space="preserve">　　　薦任</t>
  </si>
  <si>
    <t xml:space="preserve">　　　委任</t>
  </si>
  <si>
    <t>本府所屬各機關</t>
  </si>
  <si>
    <t>公務人力發展學院</t>
  </si>
  <si>
    <t>國家文官學院</t>
  </si>
  <si>
    <t>其他(訓練)機關(構)</t>
  </si>
  <si>
    <t>填表                       　        審核　                　          　　　　業務主管人員                　               　　　機關首長</t>
  </si>
  <si>
    <t xml:space="preserve">　　　　　　　　　   　　                                                      主辦統計人員                                                    </t>
  </si>
  <si>
    <t>資料來源：由本處考訓科依據行政院人事行政總處人事服務網之WebHR人力資源管理資訊系統資料編製。</t>
  </si>
  <si>
    <t>填表說明：1.本表編製一份，並依統計法規定永久保存，資料透過網際網路上傳至「臺中市公務統計行政管理系統」。</t>
  </si>
  <si>
    <t xml:space="preserve">          2.本表統計資料範圍為簡任、薦任、委任人員。</t>
  </si>
  <si>
    <t>簡任</t>
  </si>
  <si>
    <t>薦任</t>
  </si>
  <si>
    <t>委任</t>
  </si>
  <si>
    <t>其他</t>
  </si>
  <si>
    <t>次年2月底前填報</t>
  </si>
  <si>
    <t>訓練人次</t>
  </si>
  <si>
    <t>男性</t>
  </si>
  <si>
    <t>女性</t>
  </si>
  <si>
    <t>19歲以下</t>
  </si>
  <si>
    <t>計</t>
  </si>
  <si>
    <t>20-29歲</t>
  </si>
  <si>
    <t>中華民國114年</t>
  </si>
  <si>
    <t>30-39歲</t>
  </si>
  <si>
    <t>40-49歲</t>
  </si>
  <si>
    <t>編製機關</t>
  </si>
  <si>
    <t>表    號</t>
  </si>
  <si>
    <t>50-59歲</t>
  </si>
  <si>
    <t>臺中市政府人事處</t>
  </si>
  <si>
    <t>30435-02-02-2</t>
  </si>
  <si>
    <t>中華民國115年2月24日編製</t>
  </si>
  <si>
    <t>60歲以上</t>
  </si>
  <si>
    <t>單位：人次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</si>
</sst>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mm\-dd\-yy" numFmtId="198"/>
    <numFmt formatCode="#,##0.0;\-#,##0.0;&quot;-&quot;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9"/>
      <color rgb="FFCC0000"/>
      <name val="新細明體"/>
    </font>
    <font>
      <b val="false"/>
      <i val="false"/>
      <u val="none"/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/>
    </xf>
    <xf numFmtId="0" fontId="2" borderId="0" xfId="0" applyFont="true">
      <alignment horizontal="center"/>
    </xf>
    <xf numFmtId="0" fontId="3" borderId="3" xfId="0" applyFont="true" applyBorder="true"/>
    <xf numFmtId="0" fontId="1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left" vertical="top" wrapText="true"/>
    </xf>
    <xf numFmtId="0" fontId="5" fillId="2" borderId="1" xfId="0" applyFont="true" applyFill="true" applyBorder="true">
      <alignment vertical="top" wrapText="true"/>
    </xf>
    <xf numFmtId="0" fontId="5" borderId="2" xfId="0" applyFont="true" applyBorder="true">
      <alignment vertical="top" wrapText="true"/>
    </xf>
    <xf numFmtId="49" fontId="1" borderId="0" xfId="0" applyNumberFormat="true" applyFont="true">
      <alignment vertical="center"/>
    </xf>
    <xf numFmtId="0" fontId="1" borderId="0" xfId="0" applyFont="true"/>
    <xf numFmtId="0" fontId="6" borderId="0" xfId="0" applyFont="true"/>
    <xf numFmtId="0" fontId="6" borderId="0" xfId="0" applyFont="true">
      <alignment vertical="center"/>
    </xf>
    <xf numFmtId="0" fontId="6" borderId="0" xfId="0" applyFont="true">
      <alignment horizontal="left" wrapText="true"/>
    </xf>
    <xf numFmtId="0" fontId="3" borderId="0" xfId="0" applyFont="true"/>
    <xf numFmtId="0" fontId="7" fillId="2" borderId="4" xfId="0" applyFont="true" applyFill="true" applyBorder="true">
      <alignment horizontal="center" vertical="center" wrapText="true"/>
    </xf>
    <xf numFmtId="0" fontId="7" fillId="2" borderId="1" xfId="0" applyFont="true" applyFill="true" applyBorder="true">
      <alignment horizontal="left" vertical="center" wrapText="true"/>
    </xf>
    <xf numFmtId="0" fontId="3" borderId="2" xfId="0" applyFont="true" applyBorder="true"/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8" borderId="3" xfId="0" applyFont="true" applyBorder="true">
      <alignment horizontal="left" vertical="center" wrapText="true"/>
    </xf>
    <xf numFmtId="0" fontId="8" fillId="2" borderId="1" xfId="0" applyFont="true" applyFill="true" applyBorder="true">
      <alignment horizontal="center" vertical="center" wrapText="true"/>
    </xf>
    <xf numFmtId="197" fontId="1" fillId="2" borderId="1" xfId="0" applyNumberFormat="true" applyFont="true" applyFill="true" applyBorder="true">
      <alignment horizontal="right" vertical="center"/>
    </xf>
    <xf numFmtId="0" fontId="9" borderId="2" xfId="0" applyFont="true" applyBorder="true">
      <alignment vertical="top" wrapText="true"/>
    </xf>
    <xf numFmtId="49" fontId="3" borderId="0" xfId="0" applyNumberFormat="true" applyFont="true">
      <alignment vertical="center"/>
    </xf>
    <xf numFmtId="0" fontId="3" borderId="0" xfId="0" applyFont="true">
      <alignment vertical="center"/>
    </xf>
    <xf numFmtId="0" fontId="10" fillId="2" borderId="7" xfId="0" applyFont="true" applyFill="true" applyBorder="true">
      <alignment horizontal="right" vertical="center" wrapText="true"/>
    </xf>
    <xf numFmtId="0" fontId="1" borderId="0" xfId="0" applyFont="true">
      <alignment horizontal="center"/>
    </xf>
    <xf numFmtId="0" fontId="11" fillId="2" borderId="1" xfId="0" applyFont="true" applyFill="true" applyBorder="true">
      <alignment horizontal="right" vertical="center" wrapText="true"/>
    </xf>
    <xf numFmtId="0" fontId="1" borderId="8" xfId="0" applyFont="true" applyBorder="true">
      <alignment horizontal="left"/>
    </xf>
    <xf numFmtId="0" fontId="1" borderId="3" xfId="0" applyFont="true" applyBorder="true">
      <alignment horizontal="left"/>
    </xf>
    <xf numFmtId="0" fontId="1" borderId="2" xfId="0" applyFont="true" applyBorder="true"/>
    <xf numFmtId="0" fontId="1" borderId="3" xfId="0" applyFont="true" applyBorder="true"/>
    <xf numFmtId="0" fontId="3" borderId="5" xfId="0" applyFont="true" applyBorder="true"/>
    <xf numFmtId="49" fontId="1" borderId="0" xfId="0" applyNumberFormat="true" applyFont="true">
      <alignment horizontal="center"/>
    </xf>
    <xf numFmtId="0" fontId="1" borderId="9" xfId="0" applyFont="true" applyBorder="true"/>
    <xf numFmtId="0" fontId="1" borderId="10" xfId="0" applyFont="true" applyBorder="true">
      <alignment horizontal="right"/>
    </xf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center"/>
    </xf>
    <xf numFmtId="199" fontId="8" fillId="2" borderId="2" xfId="0" applyNumberFormat="true" applyFont="true" applyFill="true" applyBorder="true">
      <alignment horizontal="right"/>
    </xf>
    <xf numFmtId="199" fontId="1" fillId="2" borderId="2" xfId="0" applyNumberFormat="true" applyFont="true" applyFill="true" applyBorder="true">
      <alignment horizontal="right"/>
    </xf>
    <xf numFmtId="0" fontId="8" borderId="3" xfId="0" applyFont="true" applyBorder="true">
      <alignment horizontal="right" vertical="center"/>
    </xf>
    <xf numFmtId="0" fontId="8" fillId="2" borderId="4" xfId="0" applyFont="true" applyFill="true" applyBorder="true">
      <alignment horizontal="center" vertical="center" wrapText="true"/>
    </xf>
    <xf numFmtId="197" fontId="1" fillId="2" borderId="4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25.921875" hidden="false" outlineLevel="0"/>
    <col min="2" max="4" bestFit="false" customWidth="true" width="11.2109375" hidden="false" outlineLevel="0"/>
    <col min="5" max="7" bestFit="false" customWidth="true" width="9.4921875" hidden="false" outlineLevel="0"/>
    <col min="8" max="8" bestFit="false" customWidth="true" width="9.921875" hidden="false" outlineLevel="0"/>
    <col min="9" max="9" bestFit="false" customWidth="true" width="10.2109375" hidden="false" outlineLevel="0"/>
    <col min="10" max="10" bestFit="false" customWidth="true" width="9.921875" hidden="false" outlineLevel="0"/>
    <col min="11" max="11" bestFit="false" customWidth="true" width="11.2109375" hidden="false" outlineLevel="0"/>
    <col min="12" max="13" bestFit="false" customWidth="true" width="10.2109375" hidden="false" outlineLevel="0"/>
    <col min="14" max="14" bestFit="false" customWidth="true" width="11.2109375" hidden="false" outlineLevel="0"/>
    <col min="15" max="16" bestFit="false" customWidth="true" width="10.2109375" hidden="false" outlineLevel="0"/>
    <col min="17" max="17" bestFit="false" customWidth="true" width="10.78125" hidden="false" outlineLevel="0"/>
    <col min="18" max="19" bestFit="false" customWidth="true" width="10.2109375" hidden="false" outlineLevel="0"/>
    <col min="20" max="20" bestFit="false" customWidth="true" width="9.921875" hidden="false" outlineLevel="0"/>
    <col min="21" max="22" bestFit="false" customWidth="true" width="10.2109375" hidden="false" outlineLevel="0"/>
    <col min="23" max="50" bestFit="false" customWidth="true" width="9.3515625" hidden="false" outlineLevel="0"/>
  </cols>
  <sheetData>
    <row r="1" ht="16.5" customHeight="true">
      <c r="A1" s="1" t="s">
        <v>0</v>
      </c>
      <c r="B1" s="19"/>
      <c r="C1" s="28"/>
      <c r="D1" s="28"/>
      <c r="E1" s="11"/>
      <c r="F1" s="11"/>
      <c r="G1" s="11"/>
      <c r="H1" s="11"/>
      <c r="I1" s="11"/>
      <c r="J1" s="11"/>
      <c r="K1" s="11"/>
      <c r="L1" s="11"/>
      <c r="M1" s="11"/>
      <c r="N1" s="36"/>
      <c r="O1" s="38" t="s">
        <v>31</v>
      </c>
      <c r="P1" s="38"/>
      <c r="Q1" s="38"/>
      <c r="R1" s="38"/>
      <c r="S1" s="38" t="s">
        <v>34</v>
      </c>
      <c r="T1" s="38"/>
      <c r="U1" s="38"/>
      <c r="V1" s="38"/>
      <c r="W1" s="34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1" t="s">
        <v>1</v>
      </c>
      <c r="B2" s="20" t="s">
        <v>21</v>
      </c>
      <c r="C2" s="20"/>
      <c r="D2" s="30"/>
      <c r="E2" s="31"/>
      <c r="F2" s="33"/>
      <c r="G2" s="33"/>
      <c r="H2" s="33"/>
      <c r="I2" s="33"/>
      <c r="J2" s="33"/>
      <c r="K2" s="33"/>
      <c r="L2" s="33"/>
      <c r="M2" s="33"/>
      <c r="N2" s="37"/>
      <c r="O2" s="38" t="s">
        <v>32</v>
      </c>
      <c r="P2" s="38"/>
      <c r="Q2" s="38"/>
      <c r="R2" s="38"/>
      <c r="S2" s="39" t="s">
        <v>35</v>
      </c>
      <c r="T2" s="39"/>
      <c r="U2" s="39"/>
      <c r="V2" s="39"/>
      <c r="W2" s="34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2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28.2" customHeight="true">
      <c r="A4" s="3"/>
      <c r="B4" s="3"/>
      <c r="C4" s="3"/>
      <c r="D4" s="3"/>
      <c r="E4" s="3"/>
      <c r="F4" s="3"/>
      <c r="G4" s="3"/>
      <c r="H4" s="3"/>
      <c r="I4" s="35" t="s">
        <v>28</v>
      </c>
      <c r="J4" s="35"/>
      <c r="K4" s="35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16.65" customHeight="true">
      <c r="A5" s="4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42" t="s">
        <v>38</v>
      </c>
      <c r="V5" s="42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5.75" customHeight="true">
      <c r="A6" s="5" t="s">
        <v>3</v>
      </c>
      <c r="B6" s="22" t="s">
        <v>22</v>
      </c>
      <c r="C6" s="22"/>
      <c r="D6" s="22"/>
      <c r="E6" s="22" t="s">
        <v>25</v>
      </c>
      <c r="F6" s="22"/>
      <c r="G6" s="22"/>
      <c r="H6" s="22" t="s">
        <v>27</v>
      </c>
      <c r="I6" s="22"/>
      <c r="J6" s="22"/>
      <c r="K6" s="22" t="s">
        <v>29</v>
      </c>
      <c r="L6" s="22"/>
      <c r="M6" s="22"/>
      <c r="N6" s="22" t="s">
        <v>30</v>
      </c>
      <c r="O6" s="22"/>
      <c r="P6" s="22"/>
      <c r="Q6" s="22" t="s">
        <v>33</v>
      </c>
      <c r="R6" s="22"/>
      <c r="S6" s="22"/>
      <c r="T6" s="22" t="s">
        <v>37</v>
      </c>
      <c r="U6" s="22"/>
      <c r="V6" s="22"/>
      <c r="W6" s="34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6.65" customHeight="true">
      <c r="A7" s="6"/>
      <c r="B7" s="22" t="s">
        <v>4</v>
      </c>
      <c r="C7" s="22" t="s">
        <v>23</v>
      </c>
      <c r="D7" s="22" t="s">
        <v>24</v>
      </c>
      <c r="E7" s="22" t="s">
        <v>26</v>
      </c>
      <c r="F7" s="22" t="s">
        <v>23</v>
      </c>
      <c r="G7" s="22" t="s">
        <v>24</v>
      </c>
      <c r="H7" s="22" t="s">
        <v>26</v>
      </c>
      <c r="I7" s="22" t="s">
        <v>23</v>
      </c>
      <c r="J7" s="22" t="s">
        <v>24</v>
      </c>
      <c r="K7" s="22" t="s">
        <v>26</v>
      </c>
      <c r="L7" s="22" t="s">
        <v>23</v>
      </c>
      <c r="M7" s="22" t="s">
        <v>24</v>
      </c>
      <c r="N7" s="22" t="s">
        <v>26</v>
      </c>
      <c r="O7" s="22" t="s">
        <v>23</v>
      </c>
      <c r="P7" s="22" t="s">
        <v>24</v>
      </c>
      <c r="Q7" s="22" t="s">
        <v>26</v>
      </c>
      <c r="R7" s="22" t="s">
        <v>23</v>
      </c>
      <c r="S7" s="22" t="s">
        <v>24</v>
      </c>
      <c r="T7" s="22" t="s">
        <v>26</v>
      </c>
      <c r="U7" s="22" t="s">
        <v>23</v>
      </c>
      <c r="V7" s="43" t="s">
        <v>24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20.1" customHeight="true">
      <c r="A8" s="7" t="s">
        <v>4</v>
      </c>
      <c r="B8" s="23" t="n">
        <f>I8+J8+L8+M8+O8+P8+R8+S8+U8+V8</f>
        <v>43018</v>
      </c>
      <c r="C8" s="23" t="n">
        <f>I8+L8+O8+R8+U8</f>
        <v>15062</v>
      </c>
      <c r="D8" s="23" t="n">
        <f>J8+M8+P8+S8+V8</f>
        <v>27956</v>
      </c>
      <c r="E8" s="23" t="n">
        <f>F8+G8</f>
        <v>0</v>
      </c>
      <c r="F8" s="23" t="n">
        <f>SUM(F9:F11)</f>
        <v>0</v>
      </c>
      <c r="G8" s="23" t="n">
        <f>SUM(G9:G11)</f>
        <v>0</v>
      </c>
      <c r="H8" s="23" t="n">
        <f>I8+J8</f>
        <v>3284</v>
      </c>
      <c r="I8" s="23" t="n">
        <f>SUM(I9:I11)</f>
        <v>1313</v>
      </c>
      <c r="J8" s="23" t="n">
        <f>SUM(J9:J11)</f>
        <v>1971</v>
      </c>
      <c r="K8" s="23" t="n">
        <f>L8+M8</f>
        <v>10475</v>
      </c>
      <c r="L8" s="23" t="n">
        <f>SUM(L9:L11)</f>
        <v>3589</v>
      </c>
      <c r="M8" s="23" t="n">
        <f>SUM(M9:M11)</f>
        <v>6886</v>
      </c>
      <c r="N8" s="23" t="n">
        <f>O8+P8</f>
        <v>14323</v>
      </c>
      <c r="O8" s="23" t="n">
        <f>SUM(O9:O11)</f>
        <v>5026</v>
      </c>
      <c r="P8" s="23" t="n">
        <f>SUM(P9:P11)</f>
        <v>9297</v>
      </c>
      <c r="Q8" s="23" t="n">
        <f>R8+S8</f>
        <v>12219</v>
      </c>
      <c r="R8" s="23" t="n">
        <f>SUM(R9:R11)</f>
        <v>4033</v>
      </c>
      <c r="S8" s="23" t="n">
        <f>SUM(S9:S11)</f>
        <v>8186</v>
      </c>
      <c r="T8" s="23" t="n">
        <f>U8+V8</f>
        <v>2717</v>
      </c>
      <c r="U8" s="23" t="n">
        <f>SUM(U9:U11)</f>
        <v>1101</v>
      </c>
      <c r="V8" s="44" t="n">
        <f>SUM(V9:V11)</f>
        <v>1616</v>
      </c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20.1" customHeight="true">
      <c r="A9" s="8" t="s">
        <v>5</v>
      </c>
      <c r="B9" s="23" t="n">
        <f>I9+J9+L9+M9+O9+P9+R9+S9+U9+V9</f>
        <v>437</v>
      </c>
      <c r="C9" s="23" t="n">
        <f>I9+L9+O9+R9+U9</f>
        <v>227</v>
      </c>
      <c r="D9" s="23" t="n">
        <f>J9+M9+P9+S9+V9</f>
        <v>210</v>
      </c>
      <c r="E9" s="23" t="n">
        <f>F9+G9</f>
        <v>0</v>
      </c>
      <c r="F9" s="23" t="n">
        <f>F13+F17+F21+F25</f>
        <v>0</v>
      </c>
      <c r="G9" s="23" t="n">
        <f>G13+G17+G21+G25</f>
        <v>0</v>
      </c>
      <c r="H9" s="23" t="n">
        <f>I9+J9</f>
        <v>0</v>
      </c>
      <c r="I9" s="23" t="n">
        <f>I13+I17+I21+I25</f>
        <v>0</v>
      </c>
      <c r="J9" s="23" t="n">
        <f>J13+J17+J21+J25</f>
        <v>0</v>
      </c>
      <c r="K9" s="23" t="n">
        <f>L9+M9</f>
        <v>0</v>
      </c>
      <c r="L9" s="23" t="n">
        <f>L13+L17+L21+L25</f>
        <v>0</v>
      </c>
      <c r="M9" s="23" t="n">
        <f>M13+M17+M21+M25</f>
        <v>0</v>
      </c>
      <c r="N9" s="23" t="n">
        <f>O9+P9</f>
        <v>59</v>
      </c>
      <c r="O9" s="23" t="n">
        <f>O13+O17+O21+O25</f>
        <v>23</v>
      </c>
      <c r="P9" s="23" t="n">
        <f>P13+P17+P21+P25</f>
        <v>36</v>
      </c>
      <c r="Q9" s="23" t="n">
        <f>R9+S9</f>
        <v>259</v>
      </c>
      <c r="R9" s="23" t="n">
        <f>R13+R17+R21+R25</f>
        <v>125</v>
      </c>
      <c r="S9" s="23" t="n">
        <f>S13+S17+S21+S25</f>
        <v>134</v>
      </c>
      <c r="T9" s="23" t="n">
        <f>U9+V9</f>
        <v>119</v>
      </c>
      <c r="U9" s="23" t="n">
        <f>U13+U17+U21+U25</f>
        <v>79</v>
      </c>
      <c r="V9" s="44" t="n">
        <f>V13+V17+V21+V25</f>
        <v>40</v>
      </c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20.1" customHeight="true">
      <c r="A10" s="8" t="s">
        <v>6</v>
      </c>
      <c r="B10" s="23" t="n">
        <f>I10+J10+L10+M10+O10+P10+R10+S10+U10+V10</f>
        <v>32869</v>
      </c>
      <c r="C10" s="23" t="n">
        <f>I10+L10+O10+R10+U10</f>
        <v>11664</v>
      </c>
      <c r="D10" s="23" t="n">
        <f>J10+M10+P10+S10+V10</f>
        <v>21205</v>
      </c>
      <c r="E10" s="23" t="n">
        <f>F10+G10</f>
        <v>0</v>
      </c>
      <c r="F10" s="23" t="n">
        <f>F14+F18+F22+F26</f>
        <v>0</v>
      </c>
      <c r="G10" s="23" t="n">
        <f>G14+G18+G22+G26</f>
        <v>0</v>
      </c>
      <c r="H10" s="23" t="n">
        <f>I10+J10</f>
        <v>1872</v>
      </c>
      <c r="I10" s="23" t="n">
        <f>I14+I18+I22+I26</f>
        <v>759</v>
      </c>
      <c r="J10" s="23" t="n">
        <f>J14+J18+J22+J26</f>
        <v>1113</v>
      </c>
      <c r="K10" s="23" t="n">
        <f>L10+M10</f>
        <v>6869</v>
      </c>
      <c r="L10" s="23" t="n">
        <f>L14+L18+L22+L26</f>
        <v>2427</v>
      </c>
      <c r="M10" s="23" t="n">
        <f>M14+M18+M22+M26</f>
        <v>4442</v>
      </c>
      <c r="N10" s="23" t="n">
        <f>O10+P10</f>
        <v>11161</v>
      </c>
      <c r="O10" s="23" t="n">
        <f>O14+O18+O22+O26</f>
        <v>4002</v>
      </c>
      <c r="P10" s="23" t="n">
        <f>P14+P18+P22+P26</f>
        <v>7159</v>
      </c>
      <c r="Q10" s="23" t="n">
        <f>R10+S10</f>
        <v>10736</v>
      </c>
      <c r="R10" s="23" t="n">
        <f>R14+R18+R22+R26</f>
        <v>3549</v>
      </c>
      <c r="S10" s="23" t="n">
        <f>S14+S18+S22+S26</f>
        <v>7187</v>
      </c>
      <c r="T10" s="23" t="n">
        <f>U10+V10</f>
        <v>2231</v>
      </c>
      <c r="U10" s="23" t="n">
        <f>U14+U18+U22+U26</f>
        <v>927</v>
      </c>
      <c r="V10" s="44" t="n">
        <f>V14+V18+V22+V26</f>
        <v>1304</v>
      </c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20.1" customHeight="true">
      <c r="A11" s="8" t="s">
        <v>7</v>
      </c>
      <c r="B11" s="23" t="n">
        <f>I11+J11+L11+M11+O11+P11+R11+S11+U11+V11</f>
        <v>9712</v>
      </c>
      <c r="C11" s="23" t="n">
        <f>I11+L11+O11+R11+U11</f>
        <v>3171</v>
      </c>
      <c r="D11" s="23" t="n">
        <f>J11+M11+P11+S11+V11</f>
        <v>6541</v>
      </c>
      <c r="E11" s="23" t="n">
        <f>F11+G11</f>
        <v>0</v>
      </c>
      <c r="F11" s="23" t="n">
        <f>F15+F19+F23+F27</f>
        <v>0</v>
      </c>
      <c r="G11" s="23" t="n">
        <f>G15+G19+G23+G27</f>
        <v>0</v>
      </c>
      <c r="H11" s="23" t="n">
        <f>I11+J11</f>
        <v>1412</v>
      </c>
      <c r="I11" s="23" t="n">
        <f>I15+I19+I23+I27</f>
        <v>554</v>
      </c>
      <c r="J11" s="23" t="n">
        <f>J15+J19+J23+J27</f>
        <v>858</v>
      </c>
      <c r="K11" s="23" t="n">
        <f>L11+M11</f>
        <v>3606</v>
      </c>
      <c r="L11" s="23" t="n">
        <f>L15+L19+L23+L27</f>
        <v>1162</v>
      </c>
      <c r="M11" s="23" t="n">
        <f>M15+M19+M23+M27</f>
        <v>2444</v>
      </c>
      <c r="N11" s="23" t="n">
        <f>O11+P11</f>
        <v>3103</v>
      </c>
      <c r="O11" s="23" t="n">
        <f>O15+O19+O23+O27</f>
        <v>1001</v>
      </c>
      <c r="P11" s="23" t="n">
        <f>P15+P19+P23+P27</f>
        <v>2102</v>
      </c>
      <c r="Q11" s="23" t="n">
        <f>R11+S11</f>
        <v>1224</v>
      </c>
      <c r="R11" s="23" t="n">
        <f>R15+R19+R23+R27</f>
        <v>359</v>
      </c>
      <c r="S11" s="23" t="n">
        <f>S15+S19+S23+S27</f>
        <v>865</v>
      </c>
      <c r="T11" s="23" t="n">
        <f>U11+V11</f>
        <v>367</v>
      </c>
      <c r="U11" s="23" t="n">
        <f>U15+U19+U23+U27</f>
        <v>95</v>
      </c>
      <c r="V11" s="44" t="n">
        <f>V15+V19+V23+V27</f>
        <v>272</v>
      </c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0.1" customHeight="true">
      <c r="A12" s="7" t="s">
        <v>8</v>
      </c>
      <c r="B12" s="23" t="n">
        <f>I12+J12+L12+M12+O12+P12+R12+S12+U12+V12</f>
        <v>36797</v>
      </c>
      <c r="C12" s="23" t="n">
        <f>I12+L12+O12+R12+U12</f>
        <v>12657</v>
      </c>
      <c r="D12" s="23" t="n">
        <f>J12+M12+P12+S12+V12</f>
        <v>24140</v>
      </c>
      <c r="E12" s="23" t="n">
        <v>0</v>
      </c>
      <c r="F12" s="23" t="n">
        <v>0</v>
      </c>
      <c r="G12" s="23" t="n">
        <v>0</v>
      </c>
      <c r="H12" s="23" t="n">
        <f>SUM(I12:J12)</f>
        <v>2448</v>
      </c>
      <c r="I12" s="23" t="n">
        <f>SUM(I13:I15)</f>
        <v>981</v>
      </c>
      <c r="J12" s="23" t="n">
        <f>SUM(J13:J15)</f>
        <v>1467</v>
      </c>
      <c r="K12" s="23" t="n">
        <f>SUM(L12:M12)</f>
        <v>8682</v>
      </c>
      <c r="L12" s="23" t="n">
        <f>SUM(L13:L15)</f>
        <v>2915</v>
      </c>
      <c r="M12" s="23" t="n">
        <f>SUM(M13:M15)</f>
        <v>5767</v>
      </c>
      <c r="N12" s="23" t="n">
        <f>SUM(O12:P12)</f>
        <v>12307</v>
      </c>
      <c r="O12" s="23" t="n">
        <f>SUM(O13:O15)</f>
        <v>4256</v>
      </c>
      <c r="P12" s="23" t="n">
        <f>SUM(P13:P15)</f>
        <v>8051</v>
      </c>
      <c r="Q12" s="23" t="n">
        <f>SUM(R12:S12)</f>
        <v>10883</v>
      </c>
      <c r="R12" s="23" t="n">
        <f>SUM(R13:R15)</f>
        <v>3514</v>
      </c>
      <c r="S12" s="23" t="n">
        <f>SUM(S13:S15)</f>
        <v>7369</v>
      </c>
      <c r="T12" s="23" t="n">
        <f>SUM(U12:V12)</f>
        <v>2477</v>
      </c>
      <c r="U12" s="23" t="n">
        <f>SUM(U13:U15)</f>
        <v>991</v>
      </c>
      <c r="V12" s="44" t="n">
        <f>SUM(V13:V15)</f>
        <v>1486</v>
      </c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0.1" customHeight="true">
      <c r="A13" s="8" t="s">
        <v>5</v>
      </c>
      <c r="B13" s="23" t="n">
        <f>I13+J13+L13+M13+O13+P13+R13+S13+U13+V13</f>
        <v>336</v>
      </c>
      <c r="C13" s="23" t="n">
        <f>I13+L13+O13+R13+U13</f>
        <v>185</v>
      </c>
      <c r="D13" s="23" t="n">
        <f>J13+M13+P13+S13+V13</f>
        <v>151</v>
      </c>
      <c r="E13" s="23" t="n">
        <v>0</v>
      </c>
      <c r="F13" s="23" t="n">
        <v>0</v>
      </c>
      <c r="G13" s="23" t="n">
        <v>0</v>
      </c>
      <c r="H13" s="23" t="n">
        <f>SUM(I13:J13)</f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23" t="n">
        <v>0</v>
      </c>
      <c r="N13" s="23" t="n">
        <f>SUM(O13:P13)</f>
        <v>48</v>
      </c>
      <c r="O13" s="23" t="n">
        <v>18</v>
      </c>
      <c r="P13" s="23" t="n">
        <v>30</v>
      </c>
      <c r="Q13" s="23" t="n">
        <f>SUM(R13:S13)</f>
        <v>189</v>
      </c>
      <c r="R13" s="23" t="n">
        <v>101</v>
      </c>
      <c r="S13" s="23" t="n">
        <v>88</v>
      </c>
      <c r="T13" s="23" t="n">
        <f>SUM(U13:V13)</f>
        <v>99</v>
      </c>
      <c r="U13" s="23" t="n">
        <v>66</v>
      </c>
      <c r="V13" s="44" t="n">
        <v>33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0.1" customHeight="true">
      <c r="A14" s="8" t="s">
        <v>6</v>
      </c>
      <c r="B14" s="23" t="n">
        <f>I14+J14+L14+M14+O14+P14+R14+S14+U14+V14</f>
        <v>28324</v>
      </c>
      <c r="C14" s="23" t="n">
        <f>I14+L14+O14+R14+U14</f>
        <v>9892</v>
      </c>
      <c r="D14" s="23" t="n">
        <f>J14+M14+P14+S14+V14</f>
        <v>18432</v>
      </c>
      <c r="E14" s="23" t="n">
        <v>0</v>
      </c>
      <c r="F14" s="23" t="n">
        <v>0</v>
      </c>
      <c r="G14" s="23" t="n">
        <v>0</v>
      </c>
      <c r="H14" s="23" t="n">
        <f>SUM(I14:J14)</f>
        <v>1419</v>
      </c>
      <c r="I14" s="23" t="n">
        <v>583</v>
      </c>
      <c r="J14" s="23" t="n">
        <v>836</v>
      </c>
      <c r="K14" s="23" t="n">
        <f>SUM(L14:M14)</f>
        <v>5671</v>
      </c>
      <c r="L14" s="23" t="n">
        <v>1970</v>
      </c>
      <c r="M14" s="23" t="n">
        <v>3701</v>
      </c>
      <c r="N14" s="23" t="n">
        <f>SUM(O14:P14)</f>
        <v>9597</v>
      </c>
      <c r="O14" s="23" t="n">
        <v>3405</v>
      </c>
      <c r="P14" s="23" t="n">
        <v>6192</v>
      </c>
      <c r="Q14" s="23" t="n">
        <f>SUM(R14:S14)</f>
        <v>9605</v>
      </c>
      <c r="R14" s="23" t="n">
        <v>3097</v>
      </c>
      <c r="S14" s="23" t="n">
        <v>6508</v>
      </c>
      <c r="T14" s="23" t="n">
        <f>SUM(U14:V14)</f>
        <v>2032</v>
      </c>
      <c r="U14" s="23" t="n">
        <v>837</v>
      </c>
      <c r="V14" s="44" t="n">
        <v>1195</v>
      </c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0.1" customHeight="true">
      <c r="A15" s="8" t="s">
        <v>7</v>
      </c>
      <c r="B15" s="23" t="n">
        <f>I15+J15+L15+M15+O15+P15+R15+S15+U15+V15</f>
        <v>8137</v>
      </c>
      <c r="C15" s="23" t="n">
        <f>I15+L15+O15+R15+U15</f>
        <v>2580</v>
      </c>
      <c r="D15" s="23" t="n">
        <f>J15+M15+P15+S15+V15</f>
        <v>5557</v>
      </c>
      <c r="E15" s="23" t="n">
        <v>0</v>
      </c>
      <c r="F15" s="23" t="n">
        <v>0</v>
      </c>
      <c r="G15" s="23" t="n">
        <v>0</v>
      </c>
      <c r="H15" s="23" t="n">
        <f>SUM(I15:J15)</f>
        <v>1029</v>
      </c>
      <c r="I15" s="23" t="n">
        <v>398</v>
      </c>
      <c r="J15" s="23" t="n">
        <v>631</v>
      </c>
      <c r="K15" s="23" t="n">
        <f>SUM(L15:M15)</f>
        <v>3011</v>
      </c>
      <c r="L15" s="23" t="n">
        <v>945</v>
      </c>
      <c r="M15" s="23" t="n">
        <v>2066</v>
      </c>
      <c r="N15" s="23" t="n">
        <f>SUM(O15:P15)</f>
        <v>2662</v>
      </c>
      <c r="O15" s="23" t="n">
        <v>833</v>
      </c>
      <c r="P15" s="23" t="n">
        <v>1829</v>
      </c>
      <c r="Q15" s="23" t="n">
        <f>SUM(R15:S15)</f>
        <v>1089</v>
      </c>
      <c r="R15" s="23" t="n">
        <v>316</v>
      </c>
      <c r="S15" s="23" t="n">
        <v>773</v>
      </c>
      <c r="T15" s="23" t="n">
        <f>SUM(U15:V15)</f>
        <v>346</v>
      </c>
      <c r="U15" s="23" t="n">
        <v>88</v>
      </c>
      <c r="V15" s="44" t="n">
        <v>258</v>
      </c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0.1" customHeight="true">
      <c r="A16" s="8" t="s">
        <v>9</v>
      </c>
      <c r="B16" s="23" t="n">
        <f>I16+J16+L16+M16+O16+P16+R16+S16+U16+V16</f>
        <v>741</v>
      </c>
      <c r="C16" s="23" t="n">
        <f>I16+L16+O16+R16+U16</f>
        <v>211</v>
      </c>
      <c r="D16" s="23" t="n">
        <f>J16+M16+P16+S16+V16</f>
        <v>530</v>
      </c>
      <c r="E16" s="23" t="n">
        <v>0</v>
      </c>
      <c r="F16" s="23" t="n">
        <v>0</v>
      </c>
      <c r="G16" s="23" t="n">
        <v>0</v>
      </c>
      <c r="H16" s="23" t="n">
        <f>SUM(I16:J16)</f>
        <v>62</v>
      </c>
      <c r="I16" s="23" t="n">
        <f>SUM(I17:I19)</f>
        <v>22</v>
      </c>
      <c r="J16" s="23" t="n">
        <f>SUM(J17:J19)</f>
        <v>40</v>
      </c>
      <c r="K16" s="23" t="n">
        <f>SUM(L16:M16)</f>
        <v>156</v>
      </c>
      <c r="L16" s="23" t="n">
        <f>SUM(L17:L19)</f>
        <v>55</v>
      </c>
      <c r="M16" s="23" t="n">
        <f>SUM(M17:M19)</f>
        <v>101</v>
      </c>
      <c r="N16" s="23" t="n">
        <f>SUM(O16:P16)</f>
        <v>260</v>
      </c>
      <c r="O16" s="23" t="n">
        <f>SUM(O17:O19)</f>
        <v>59</v>
      </c>
      <c r="P16" s="23" t="n">
        <f>SUM(P17:P19)</f>
        <v>201</v>
      </c>
      <c r="Q16" s="23" t="n">
        <f>SUM(R16:S16)</f>
        <v>217</v>
      </c>
      <c r="R16" s="23" t="n">
        <f>SUM(R17:R19)</f>
        <v>57</v>
      </c>
      <c r="S16" s="23" t="n">
        <f>SUM(S17:S19)</f>
        <v>160</v>
      </c>
      <c r="T16" s="23" t="n">
        <f>SUM(U16:V16)</f>
        <v>46</v>
      </c>
      <c r="U16" s="23" t="n">
        <f>SUM(U17:U19)</f>
        <v>18</v>
      </c>
      <c r="V16" s="44" t="n">
        <f>SUM(V17:V19)</f>
        <v>28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0.1" customHeight="true">
      <c r="A17" s="8" t="s">
        <v>5</v>
      </c>
      <c r="B17" s="23" t="n">
        <f>I17+J17+L17+M17+O17+P17+R17+S17+U17+V17</f>
        <v>18</v>
      </c>
      <c r="C17" s="23" t="n">
        <f>I17+L17+O17+R17+U17</f>
        <v>8</v>
      </c>
      <c r="D17" s="23" t="n">
        <f>J17+M17+P17+S17+V17</f>
        <v>10</v>
      </c>
      <c r="E17" s="23" t="n">
        <v>0</v>
      </c>
      <c r="F17" s="23" t="n">
        <v>0</v>
      </c>
      <c r="G17" s="23" t="n">
        <v>0</v>
      </c>
      <c r="H17" s="23" t="n">
        <f>SUM(I17:J17)</f>
        <v>0</v>
      </c>
      <c r="I17" s="23" t="n">
        <v>0</v>
      </c>
      <c r="J17" s="23" t="n">
        <v>0</v>
      </c>
      <c r="K17" s="23" t="n">
        <f>SUM(L17:M17)</f>
        <v>0</v>
      </c>
      <c r="L17" s="23" t="n">
        <v>0</v>
      </c>
      <c r="M17" s="23" t="n">
        <v>0</v>
      </c>
      <c r="N17" s="23" t="n">
        <f>SUM(O17:P17)</f>
        <v>2</v>
      </c>
      <c r="O17" s="23" t="n">
        <v>2</v>
      </c>
      <c r="P17" s="23" t="n">
        <v>0</v>
      </c>
      <c r="Q17" s="23" t="n">
        <f>SUM(R17:S17)</f>
        <v>12</v>
      </c>
      <c r="R17" s="23" t="n">
        <v>3</v>
      </c>
      <c r="S17" s="23" t="n">
        <v>9</v>
      </c>
      <c r="T17" s="23" t="n">
        <f>SUM(U17:V17)</f>
        <v>4</v>
      </c>
      <c r="U17" s="23" t="n">
        <v>3</v>
      </c>
      <c r="V17" s="44" t="n">
        <v>1</v>
      </c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0.1" customHeight="true">
      <c r="A18" s="8" t="s">
        <v>6</v>
      </c>
      <c r="B18" s="23" t="n">
        <f>I18+J18+L18+M18+O18+P18+R18+S18+U18+V18</f>
        <v>584</v>
      </c>
      <c r="C18" s="23" t="n">
        <f>I18+L18+O18+R18+U18</f>
        <v>156</v>
      </c>
      <c r="D18" s="23" t="n">
        <f>J18+M18+P18+S18+V18</f>
        <v>428</v>
      </c>
      <c r="E18" s="23" t="n">
        <v>0</v>
      </c>
      <c r="F18" s="23" t="n">
        <v>0</v>
      </c>
      <c r="G18" s="23" t="n">
        <v>0</v>
      </c>
      <c r="H18" s="23" t="n">
        <f>SUM(I18:J18)</f>
        <v>36</v>
      </c>
      <c r="I18" s="23" t="n">
        <v>14</v>
      </c>
      <c r="J18" s="23" t="n">
        <v>22</v>
      </c>
      <c r="K18" s="23" t="n">
        <f>SUM(L18:M18)</f>
        <v>104</v>
      </c>
      <c r="L18" s="23" t="n">
        <v>31</v>
      </c>
      <c r="M18" s="23" t="n">
        <v>73</v>
      </c>
      <c r="N18" s="23" t="n">
        <f>SUM(O18:P18)</f>
        <v>214</v>
      </c>
      <c r="O18" s="23" t="n">
        <v>48</v>
      </c>
      <c r="P18" s="23" t="n">
        <v>166</v>
      </c>
      <c r="Q18" s="23" t="n">
        <f>SUM(R18:S18)</f>
        <v>191</v>
      </c>
      <c r="R18" s="23" t="n">
        <v>49</v>
      </c>
      <c r="S18" s="23" t="n">
        <v>142</v>
      </c>
      <c r="T18" s="23" t="n">
        <f>SUM(U18:V18)</f>
        <v>39</v>
      </c>
      <c r="U18" s="23" t="n">
        <v>14</v>
      </c>
      <c r="V18" s="44" t="n">
        <v>25</v>
      </c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0.1" customHeight="true">
      <c r="A19" s="8" t="s">
        <v>7</v>
      </c>
      <c r="B19" s="23" t="n">
        <f>I19+J19+L19+M19+O19+P19+R19+S19+U19+V19</f>
        <v>139</v>
      </c>
      <c r="C19" s="23" t="n">
        <f>I19+L19+O19+R19+U19</f>
        <v>47</v>
      </c>
      <c r="D19" s="23" t="n">
        <f>J19+M19+P19+S19+V19</f>
        <v>92</v>
      </c>
      <c r="E19" s="23" t="n">
        <v>0</v>
      </c>
      <c r="F19" s="23" t="n">
        <v>0</v>
      </c>
      <c r="G19" s="23" t="n">
        <v>0</v>
      </c>
      <c r="H19" s="23" t="n">
        <f>SUM(I19:J19)</f>
        <v>26</v>
      </c>
      <c r="I19" s="23" t="n">
        <v>8</v>
      </c>
      <c r="J19" s="23" t="n">
        <v>18</v>
      </c>
      <c r="K19" s="23" t="n">
        <f>SUM(L19:M19)</f>
        <v>52</v>
      </c>
      <c r="L19" s="23" t="n">
        <v>24</v>
      </c>
      <c r="M19" s="23" t="n">
        <v>28</v>
      </c>
      <c r="N19" s="23" t="n">
        <f>SUM(O19:P19)</f>
        <v>44</v>
      </c>
      <c r="O19" s="23" t="n">
        <v>9</v>
      </c>
      <c r="P19" s="23" t="n">
        <v>35</v>
      </c>
      <c r="Q19" s="23" t="n">
        <f>SUM(R19:S19)</f>
        <v>14</v>
      </c>
      <c r="R19" s="23" t="n">
        <v>5</v>
      </c>
      <c r="S19" s="23" t="n">
        <v>9</v>
      </c>
      <c r="T19" s="23" t="n">
        <f>SUM(U19:V19)</f>
        <v>3</v>
      </c>
      <c r="U19" s="23" t="n">
        <v>1</v>
      </c>
      <c r="V19" s="44" t="n">
        <v>2</v>
      </c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0.1" customHeight="true">
      <c r="A20" s="8" t="s">
        <v>10</v>
      </c>
      <c r="B20" s="23" t="n">
        <f>I20+J20+L20+M20+O20+P20+R20+S20+U20+V20</f>
        <v>364</v>
      </c>
      <c r="C20" s="23" t="n">
        <f>I20+L20+O20+R20+U20</f>
        <v>134</v>
      </c>
      <c r="D20" s="23" t="n">
        <f>J20+M20+P20+S20+V20</f>
        <v>230</v>
      </c>
      <c r="E20" s="23" t="n">
        <v>0</v>
      </c>
      <c r="F20" s="23" t="n">
        <v>0</v>
      </c>
      <c r="G20" s="23" t="n">
        <v>0</v>
      </c>
      <c r="H20" s="23" t="n">
        <f>SUM(I20:J20)</f>
        <v>123</v>
      </c>
      <c r="I20" s="23" t="n">
        <f>SUM(I21:I23)</f>
        <v>42</v>
      </c>
      <c r="J20" s="23" t="n">
        <f>SUM(J21:J23)</f>
        <v>81</v>
      </c>
      <c r="K20" s="23" t="n">
        <f>SUM(L20:M20)</f>
        <v>105</v>
      </c>
      <c r="L20" s="23" t="n">
        <f>SUM(L21:L23)</f>
        <v>42</v>
      </c>
      <c r="M20" s="23" t="n">
        <f>SUM(M21:M23)</f>
        <v>63</v>
      </c>
      <c r="N20" s="23" t="n">
        <f>SUM(O20:P20)</f>
        <v>77</v>
      </c>
      <c r="O20" s="23" t="n">
        <f>SUM(O21:O23)</f>
        <v>30</v>
      </c>
      <c r="P20" s="23" t="n">
        <f>SUM(P21:P23)</f>
        <v>47</v>
      </c>
      <c r="Q20" s="23" t="n">
        <f>SUM(R20:S20)</f>
        <v>56</v>
      </c>
      <c r="R20" s="23" t="n">
        <f>SUM(R21:R23)</f>
        <v>19</v>
      </c>
      <c r="S20" s="23" t="n">
        <f>SUM(S21:S23)</f>
        <v>37</v>
      </c>
      <c r="T20" s="23" t="n">
        <f>SUM(U20:V20)</f>
        <v>3</v>
      </c>
      <c r="U20" s="23" t="n">
        <f>SUM(U21:U23)</f>
        <v>1</v>
      </c>
      <c r="V20" s="44" t="n">
        <f>SUM(V21:V23)</f>
        <v>2</v>
      </c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0.1" customHeight="true">
      <c r="A21" s="8" t="s">
        <v>5</v>
      </c>
      <c r="B21" s="23" t="n">
        <f>I21+J21+L21+M21+O21+P21+R21+S21+U21+V21</f>
        <v>2</v>
      </c>
      <c r="C21" s="23" t="n">
        <f>I21+L21+O21+R21+U21</f>
        <v>2</v>
      </c>
      <c r="D21" s="23" t="n">
        <f>J21+M21+P21+S21+V21</f>
        <v>0</v>
      </c>
      <c r="E21" s="23" t="n">
        <v>0</v>
      </c>
      <c r="F21" s="23" t="n">
        <v>0</v>
      </c>
      <c r="G21" s="23" t="n">
        <v>0</v>
      </c>
      <c r="H21" s="23" t="n">
        <f>SUM(I21:J21)</f>
        <v>0</v>
      </c>
      <c r="I21" s="23" t="n">
        <v>0</v>
      </c>
      <c r="J21" s="23" t="n">
        <v>0</v>
      </c>
      <c r="K21" s="23" t="n">
        <f>SUM(L21:M21)</f>
        <v>0</v>
      </c>
      <c r="L21" s="23" t="n">
        <v>0</v>
      </c>
      <c r="M21" s="23" t="n">
        <v>0</v>
      </c>
      <c r="N21" s="23" t="n">
        <f>SUM(O21:P21)</f>
        <v>1</v>
      </c>
      <c r="O21" s="23" t="n">
        <v>1</v>
      </c>
      <c r="P21" s="23" t="n">
        <v>0</v>
      </c>
      <c r="Q21" s="23" t="n">
        <f>SUM(R21:S21)</f>
        <v>1</v>
      </c>
      <c r="R21" s="23" t="n">
        <v>1</v>
      </c>
      <c r="S21" s="23" t="n">
        <v>0</v>
      </c>
      <c r="T21" s="23" t="n">
        <f>SUM(U21:V21)</f>
        <v>0</v>
      </c>
      <c r="U21" s="23" t="n">
        <v>0</v>
      </c>
      <c r="V21" s="44" t="n">
        <v>0</v>
      </c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20.1" customHeight="true">
      <c r="A22" s="8" t="s">
        <v>6</v>
      </c>
      <c r="B22" s="23" t="n">
        <f>I22+J22+L22+M22+O22+P22+R22+S22+U22+V22</f>
        <v>191</v>
      </c>
      <c r="C22" s="23" t="n">
        <f>I22+L22+O22+R22+U22</f>
        <v>67</v>
      </c>
      <c r="D22" s="23" t="n">
        <f>J22+M22+P22+S22+V22</f>
        <v>124</v>
      </c>
      <c r="E22" s="23" t="n">
        <v>0</v>
      </c>
      <c r="F22" s="23" t="n">
        <v>0</v>
      </c>
      <c r="G22" s="23" t="n">
        <v>0</v>
      </c>
      <c r="H22" s="23" t="n">
        <f>SUM(I22:J22)</f>
        <v>51</v>
      </c>
      <c r="I22" s="23" t="n">
        <v>15</v>
      </c>
      <c r="J22" s="23" t="n">
        <v>36</v>
      </c>
      <c r="K22" s="23" t="n">
        <f>SUM(L22:M22)</f>
        <v>51</v>
      </c>
      <c r="L22" s="23" t="n">
        <v>16</v>
      </c>
      <c r="M22" s="23" t="n">
        <v>35</v>
      </c>
      <c r="N22" s="23" t="n">
        <f>SUM(O22:P22)</f>
        <v>45</v>
      </c>
      <c r="O22" s="23" t="n">
        <v>18</v>
      </c>
      <c r="P22" s="23" t="n">
        <v>27</v>
      </c>
      <c r="Q22" s="23" t="n">
        <f>SUM(R22:S22)</f>
        <v>42</v>
      </c>
      <c r="R22" s="23" t="n">
        <v>17</v>
      </c>
      <c r="S22" s="23" t="n">
        <v>25</v>
      </c>
      <c r="T22" s="23" t="n">
        <f>SUM(U22:V22)</f>
        <v>2</v>
      </c>
      <c r="U22" s="23" t="n">
        <v>1</v>
      </c>
      <c r="V22" s="44" t="n">
        <v>1</v>
      </c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20.1" customHeight="true">
      <c r="A23" s="8" t="s">
        <v>7</v>
      </c>
      <c r="B23" s="23" t="n">
        <f>I23+J23+L23+M23+O23+P23+R23+S23+U23+V23</f>
        <v>171</v>
      </c>
      <c r="C23" s="23" t="n">
        <f>I23+L23+O23+R23+U23</f>
        <v>65</v>
      </c>
      <c r="D23" s="23" t="n">
        <f>J23+M23+P23+S23+V23</f>
        <v>106</v>
      </c>
      <c r="E23" s="23" t="n">
        <v>0</v>
      </c>
      <c r="F23" s="23" t="n">
        <v>0</v>
      </c>
      <c r="G23" s="23" t="n">
        <v>0</v>
      </c>
      <c r="H23" s="23" t="n">
        <f>SUM(I23:J23)</f>
        <v>72</v>
      </c>
      <c r="I23" s="23" t="n">
        <v>27</v>
      </c>
      <c r="J23" s="23" t="n">
        <v>45</v>
      </c>
      <c r="K23" s="23" t="n">
        <f>SUM(L23:M23)</f>
        <v>54</v>
      </c>
      <c r="L23" s="23" t="n">
        <v>26</v>
      </c>
      <c r="M23" s="23" t="n">
        <v>28</v>
      </c>
      <c r="N23" s="23" t="n">
        <f>SUM(O23:P23)</f>
        <v>31</v>
      </c>
      <c r="O23" s="23" t="n">
        <v>11</v>
      </c>
      <c r="P23" s="23" t="n">
        <v>20</v>
      </c>
      <c r="Q23" s="23" t="n">
        <f>SUM(R23:S23)</f>
        <v>13</v>
      </c>
      <c r="R23" s="23" t="n">
        <v>1</v>
      </c>
      <c r="S23" s="23" t="n">
        <v>12</v>
      </c>
      <c r="T23" s="23" t="n">
        <f>SUM(U23:V23)</f>
        <v>1</v>
      </c>
      <c r="U23" s="23" t="n">
        <v>0</v>
      </c>
      <c r="V23" s="44" t="n">
        <v>1</v>
      </c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20.1" customHeight="true">
      <c r="A24" s="8" t="s">
        <v>11</v>
      </c>
      <c r="B24" s="23" t="n">
        <f>I24+J24+L24+M24+O24+P24+R24+S24+U24+V24</f>
        <v>5116</v>
      </c>
      <c r="C24" s="23" t="n">
        <f>I24+L24+O24+R24+U24</f>
        <v>2060</v>
      </c>
      <c r="D24" s="23" t="n">
        <f>J24+M24+P24+S24+V24</f>
        <v>3056</v>
      </c>
      <c r="E24" s="23"/>
      <c r="F24" s="23" t="n">
        <v>0</v>
      </c>
      <c r="G24" s="23" t="n">
        <v>0</v>
      </c>
      <c r="H24" s="23" t="n">
        <f>SUM(I24:J24)</f>
        <v>651</v>
      </c>
      <c r="I24" s="23" t="n">
        <f>SUM(I25:I27)</f>
        <v>268</v>
      </c>
      <c r="J24" s="23" t="n">
        <f>SUM(J25:J27)</f>
        <v>383</v>
      </c>
      <c r="K24" s="23" t="n">
        <f>SUM(L24:M24)</f>
        <v>1532</v>
      </c>
      <c r="L24" s="23" t="n">
        <f>SUM(L25:L27)</f>
        <v>577</v>
      </c>
      <c r="M24" s="23" t="n">
        <f>SUM(M25:M27)</f>
        <v>955</v>
      </c>
      <c r="N24" s="23" t="n">
        <f>SUM(O24:P24)</f>
        <v>1679</v>
      </c>
      <c r="O24" s="23" t="n">
        <f>SUM(O25:O27)</f>
        <v>681</v>
      </c>
      <c r="P24" s="23" t="n">
        <f>SUM(P25:P27)</f>
        <v>998</v>
      </c>
      <c r="Q24" s="23" t="n">
        <f>SUM(R24:S24)</f>
        <v>1063</v>
      </c>
      <c r="R24" s="23" t="n">
        <f>SUM(R25:R27)</f>
        <v>443</v>
      </c>
      <c r="S24" s="23" t="n">
        <f>SUM(S25:S27)</f>
        <v>620</v>
      </c>
      <c r="T24" s="23" t="n">
        <f>SUM(U24:V24)</f>
        <v>191</v>
      </c>
      <c r="U24" s="23" t="n">
        <f>SUM(U25:U27)</f>
        <v>91</v>
      </c>
      <c r="V24" s="44" t="n">
        <f>SUM(V25:V27)</f>
        <v>100</v>
      </c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20.1" customHeight="true">
      <c r="A25" s="8" t="s">
        <v>5</v>
      </c>
      <c r="B25" s="23" t="n">
        <f>I25+J25+L25+M25+O25+P25+R25+S25+U25+V25</f>
        <v>81</v>
      </c>
      <c r="C25" s="23" t="n">
        <f>I25+L25+O25+R25+U25</f>
        <v>32</v>
      </c>
      <c r="D25" s="23" t="n">
        <f>J25+M25+P25+S25+V25</f>
        <v>49</v>
      </c>
      <c r="E25" s="23" t="n">
        <v>0</v>
      </c>
      <c r="F25" s="23" t="n">
        <v>0</v>
      </c>
      <c r="G25" s="23" t="n">
        <v>0</v>
      </c>
      <c r="H25" s="23" t="n">
        <f>SUM(I25:J25)</f>
        <v>0</v>
      </c>
      <c r="I25" s="23" t="n">
        <v>0</v>
      </c>
      <c r="J25" s="23" t="n">
        <v>0</v>
      </c>
      <c r="K25" s="23" t="n">
        <f>SUM(L25:M25)</f>
        <v>0</v>
      </c>
      <c r="L25" s="23" t="n">
        <v>0</v>
      </c>
      <c r="M25" s="23" t="n">
        <v>0</v>
      </c>
      <c r="N25" s="23" t="n">
        <f>SUM(O25:P25)</f>
        <v>8</v>
      </c>
      <c r="O25" s="23" t="n">
        <v>2</v>
      </c>
      <c r="P25" s="23" t="n">
        <v>6</v>
      </c>
      <c r="Q25" s="23" t="n">
        <f>SUM(R25:S25)</f>
        <v>57</v>
      </c>
      <c r="R25" s="23" t="n">
        <v>20</v>
      </c>
      <c r="S25" s="23" t="n">
        <v>37</v>
      </c>
      <c r="T25" s="23" t="n">
        <f>SUM(U25:V25)</f>
        <v>16</v>
      </c>
      <c r="U25" s="23" t="n">
        <v>10</v>
      </c>
      <c r="V25" s="44" t="n">
        <v>6</v>
      </c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20.1" customHeight="true">
      <c r="A26" s="8" t="s">
        <v>6</v>
      </c>
      <c r="B26" s="23" t="n">
        <f>I26+J26+L26+M26+O26+P26+R26+S26+U26+V26</f>
        <v>3770</v>
      </c>
      <c r="C26" s="23" t="n">
        <f>I26+L26+O26+R26+U26</f>
        <v>1549</v>
      </c>
      <c r="D26" s="23" t="n">
        <f>J26+M26+P26+S26+V26</f>
        <v>2221</v>
      </c>
      <c r="E26" s="23" t="n">
        <v>0</v>
      </c>
      <c r="F26" s="23" t="n">
        <v>0</v>
      </c>
      <c r="G26" s="23" t="n">
        <v>0</v>
      </c>
      <c r="H26" s="23" t="n">
        <f>SUM(I26:J26)</f>
        <v>366</v>
      </c>
      <c r="I26" s="23" t="n">
        <v>147</v>
      </c>
      <c r="J26" s="23" t="n">
        <v>219</v>
      </c>
      <c r="K26" s="23" t="n">
        <f>SUM(L26:M26)</f>
        <v>1043</v>
      </c>
      <c r="L26" s="23" t="n">
        <v>410</v>
      </c>
      <c r="M26" s="23" t="n">
        <v>633</v>
      </c>
      <c r="N26" s="23" t="n">
        <f>SUM(O26:P26)</f>
        <v>1305</v>
      </c>
      <c r="O26" s="23" t="n">
        <v>531</v>
      </c>
      <c r="P26" s="23" t="n">
        <v>774</v>
      </c>
      <c r="Q26" s="23" t="n">
        <f>SUM(R26:S26)</f>
        <v>898</v>
      </c>
      <c r="R26" s="23" t="n">
        <v>386</v>
      </c>
      <c r="S26" s="23" t="n">
        <v>512</v>
      </c>
      <c r="T26" s="23" t="n">
        <f>SUM(U26:V26)</f>
        <v>158</v>
      </c>
      <c r="U26" s="23" t="n">
        <v>75</v>
      </c>
      <c r="V26" s="44" t="n">
        <v>83</v>
      </c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20.1" customHeight="true">
      <c r="A27" s="8" t="s">
        <v>7</v>
      </c>
      <c r="B27" s="23" t="n">
        <f>I27+J27+L27+M27+O27+P27+R27+S27+U27+V27</f>
        <v>1265</v>
      </c>
      <c r="C27" s="23" t="n">
        <f>I27+L27+O27+R27+U27</f>
        <v>479</v>
      </c>
      <c r="D27" s="23" t="n">
        <f>J27+M27+P27+S27+V27</f>
        <v>786</v>
      </c>
      <c r="E27" s="23" t="n">
        <v>0</v>
      </c>
      <c r="F27" s="23" t="n">
        <v>0</v>
      </c>
      <c r="G27" s="23" t="n">
        <v>0</v>
      </c>
      <c r="H27" s="23" t="n">
        <f>SUM(I27:J27)</f>
        <v>285</v>
      </c>
      <c r="I27" s="23" t="n">
        <v>121</v>
      </c>
      <c r="J27" s="23" t="n">
        <v>164</v>
      </c>
      <c r="K27" s="23" t="n">
        <f>SUM(L27:M27)</f>
        <v>489</v>
      </c>
      <c r="L27" s="23" t="n">
        <v>167</v>
      </c>
      <c r="M27" s="23" t="n">
        <v>322</v>
      </c>
      <c r="N27" s="23" t="n">
        <f>SUM(O27:P27)</f>
        <v>366</v>
      </c>
      <c r="O27" s="23" t="n">
        <v>148</v>
      </c>
      <c r="P27" s="23" t="n">
        <v>218</v>
      </c>
      <c r="Q27" s="23" t="n">
        <f>SUM(R27:S27)</f>
        <v>108</v>
      </c>
      <c r="R27" s="23" t="n">
        <v>37</v>
      </c>
      <c r="S27" s="23" t="n">
        <v>71</v>
      </c>
      <c r="T27" s="23" t="n">
        <f>SUM(U27:V27)</f>
        <v>17</v>
      </c>
      <c r="U27" s="23" t="n">
        <v>6</v>
      </c>
      <c r="V27" s="44" t="n">
        <v>11</v>
      </c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9.65" customHeight="true">
      <c r="A28" s="9"/>
      <c r="B28" s="24"/>
      <c r="C28" s="24"/>
      <c r="D28" s="24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40" t="s">
        <v>36</v>
      </c>
      <c r="T28" s="41"/>
      <c r="U28" s="41"/>
      <c r="V28" s="40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6.5" customHeight="true">
      <c r="A29" s="10" t="s">
        <v>12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11" t="s">
        <v>13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4.25" customHeight="true">
      <c r="A31" s="12" t="s">
        <v>14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4.25" customHeight="true">
      <c r="A32" s="13" t="s">
        <v>15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4.25" customHeight="true">
      <c r="A33" s="14" t="s">
        <v>16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4.4" customHeight="true" hidden="true">
      <c r="A36" s="4"/>
      <c r="B36" s="4"/>
      <c r="C36" s="4"/>
      <c r="D36" s="4"/>
      <c r="E36" s="4"/>
      <c r="F36" s="4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4.4" customHeight="true" hidden="true">
      <c r="A37" s="16" t="s">
        <v>17</v>
      </c>
      <c r="B37" s="27" t="n">
        <v>15</v>
      </c>
      <c r="C37" s="29"/>
      <c r="D37" s="29"/>
      <c r="E37" s="29"/>
      <c r="F37" s="29"/>
      <c r="G37" s="34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4.4" customHeight="true" hidden="true">
      <c r="A38" s="16" t="s">
        <v>18</v>
      </c>
      <c r="B38" s="27" t="n">
        <v>16</v>
      </c>
      <c r="C38" s="29"/>
      <c r="D38" s="29"/>
      <c r="E38" s="29"/>
      <c r="F38" s="29"/>
      <c r="G38" s="34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4.4" customHeight="true" hidden="true">
      <c r="A39" s="16" t="s">
        <v>19</v>
      </c>
      <c r="B39" s="27" t="n">
        <v>17</v>
      </c>
      <c r="C39" s="29"/>
      <c r="D39" s="29"/>
      <c r="E39" s="29"/>
      <c r="F39" s="29"/>
      <c r="G39" s="34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4.4" customHeight="true" hidden="true">
      <c r="A40" s="17" t="s">
        <v>9</v>
      </c>
      <c r="B40" s="17"/>
      <c r="C40" s="29"/>
      <c r="D40" s="29"/>
      <c r="E40" s="29"/>
      <c r="F40" s="29"/>
      <c r="G40" s="34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4.4" customHeight="true" hidden="true">
      <c r="A41" s="16" t="s">
        <v>17</v>
      </c>
      <c r="B41" s="27" t="n">
        <v>19</v>
      </c>
      <c r="C41" s="29"/>
      <c r="D41" s="29"/>
      <c r="E41" s="29"/>
      <c r="F41" s="29"/>
      <c r="G41" s="34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4.4" customHeight="true" hidden="true">
      <c r="A42" s="16" t="s">
        <v>18</v>
      </c>
      <c r="B42" s="27" t="n">
        <v>20</v>
      </c>
      <c r="C42" s="29"/>
      <c r="D42" s="29"/>
      <c r="E42" s="29"/>
      <c r="F42" s="29"/>
      <c r="G42" s="34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4.4" customHeight="true" hidden="true">
      <c r="A43" s="16" t="s">
        <v>19</v>
      </c>
      <c r="B43" s="27" t="n">
        <v>21</v>
      </c>
      <c r="C43" s="29"/>
      <c r="D43" s="29"/>
      <c r="E43" s="29"/>
      <c r="F43" s="29"/>
      <c r="G43" s="34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4.4" customHeight="true" hidden="true">
      <c r="A44" s="17" t="s">
        <v>10</v>
      </c>
      <c r="B44" s="17"/>
      <c r="C44" s="29"/>
      <c r="D44" s="29"/>
      <c r="E44" s="29"/>
      <c r="F44" s="29"/>
      <c r="G44" s="34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4.4" customHeight="true" hidden="true">
      <c r="A45" s="16" t="s">
        <v>17</v>
      </c>
      <c r="B45" s="27" t="n">
        <v>23</v>
      </c>
      <c r="C45" s="29"/>
      <c r="D45" s="29"/>
      <c r="E45" s="29"/>
      <c r="F45" s="29"/>
      <c r="G45" s="34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4.4" customHeight="true" hidden="true">
      <c r="A46" s="16" t="s">
        <v>18</v>
      </c>
      <c r="B46" s="27" t="n">
        <v>24</v>
      </c>
      <c r="C46" s="29"/>
      <c r="D46" s="29"/>
      <c r="E46" s="29"/>
      <c r="F46" s="29"/>
      <c r="G46" s="34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4.4" customHeight="true" hidden="true">
      <c r="A47" s="16" t="s">
        <v>19</v>
      </c>
      <c r="B47" s="27" t="n">
        <v>25</v>
      </c>
      <c r="C47" s="29"/>
      <c r="D47" s="29"/>
      <c r="E47" s="29"/>
      <c r="F47" s="29"/>
      <c r="G47" s="34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4.4" customHeight="true" hidden="true">
      <c r="A48" s="17" t="s">
        <v>20</v>
      </c>
      <c r="B48" s="17"/>
      <c r="C48" s="29"/>
      <c r="D48" s="29"/>
      <c r="E48" s="29"/>
      <c r="F48" s="29"/>
      <c r="G48" s="34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4.4" customHeight="true" hidden="true">
      <c r="A49" s="16" t="s">
        <v>17</v>
      </c>
      <c r="B49" s="27" t="n">
        <v>27</v>
      </c>
      <c r="C49" s="29"/>
      <c r="D49" s="29"/>
      <c r="E49" s="29"/>
      <c r="F49" s="29"/>
      <c r="G49" s="34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4.4" customHeight="true" hidden="true">
      <c r="A50" s="16" t="s">
        <v>18</v>
      </c>
      <c r="B50" s="27" t="n">
        <v>28</v>
      </c>
      <c r="C50" s="29"/>
      <c r="D50" s="29"/>
      <c r="E50" s="29"/>
      <c r="F50" s="29"/>
      <c r="G50" s="34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4.4" customHeight="true" hidden="true">
      <c r="A51" s="16" t="s">
        <v>19</v>
      </c>
      <c r="B51" s="27" t="n">
        <v>29</v>
      </c>
      <c r="C51" s="29"/>
      <c r="D51" s="29"/>
      <c r="E51" s="29"/>
      <c r="F51" s="29"/>
      <c r="G51" s="34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4.4" customHeight="true" hidden="true">
      <c r="A52" s="18"/>
      <c r="B52" s="18"/>
      <c r="C52" s="18"/>
      <c r="D52" s="18"/>
      <c r="E52" s="18"/>
      <c r="F52" s="18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U5:V5"/>
    <mergeCell ref="B2:C2"/>
    <mergeCell ref="S28:V28"/>
    <mergeCell ref="A29:S29"/>
    <mergeCell ref="A31:S31"/>
    <mergeCell ref="I4:K4"/>
    <mergeCell ref="O1:R1"/>
    <mergeCell ref="S1:V1"/>
    <mergeCell ref="O2:R2"/>
    <mergeCell ref="S2:V2"/>
    <mergeCell ref="A3:V3"/>
    <mergeCell ref="A40:B40"/>
    <mergeCell ref="A44:B44"/>
    <mergeCell ref="A48:B48"/>
    <mergeCell ref="Q6:S6"/>
    <mergeCell ref="T6:V6"/>
    <mergeCell ref="A33:V33"/>
    <mergeCell ref="A6:A7"/>
    <mergeCell ref="B6:D6"/>
    <mergeCell ref="E6:G6"/>
    <mergeCell ref="H6:J6"/>
    <mergeCell ref="K6:M6"/>
    <mergeCell ref="N6:P6"/>
    <mergeCell ref="A32:S32"/>
  </mergeCells>
  <dataValidations count="96">
    <dataValidation type="decimal" errorStyle="warning" operator="equal" allowBlank="0" showInputMessage="1" showErrorMessage="1" errorTitle="" error="{2}" promptTitle="" prompt="" sqref="A3:A3">
      <formula1>"='所屬各機關學校公務人員參與訓練概況依官等別.訓練機關別.年齡別_19歲以下_$0_2_0$3043502a005'"</formula1>
      <formula2>k-SmartTag-black</formula2>
    </dataValidation>
    <dataValidation type="decimal" errorStyle="warning" operator="equal" allowBlank="0" showInputMessage="1" showErrorMessage="1" errorTitle="" error="{2}" promptTitle="" prompt="" sqref="A6:A6">
      <formula1>"='臺中市$0_5_0$010000066000'"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"='本府所屬各機關$0_11_0$2501000001'"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"='簡任_派_$0_12_0$250040000301'"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"='薦任_派_$0_13_0$250040000302'"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"='委任_派_$0_14_0$250040000303'"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"='公務人力發展學院$0_15_0$2501000006'"</formula1>
      <formula2>k-SmartTag-muti2</formula2>
    </dataValidation>
    <dataValidation type="decimal" errorStyle="warning" operator="equal" allowBlank="0" showInputMessage="1" showErrorMessage="1" errorTitle="" error="{2}" promptTitle="" prompt="" sqref="A17:A17">
      <formula1>"='簡任_派_$0_16_0$250040000301'"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"='薦任_派_$0_17_0$250040000302'"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"='委任_派_$0_18_0$250040000303'"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"='國家文官學院$0_19_0$2501000004'"</formula1>
      <formula2>k-SmartTag-muti2</formula2>
    </dataValidation>
    <dataValidation type="decimal" errorStyle="warning" operator="equal" allowBlank="0" showInputMessage="1" showErrorMessage="1" errorTitle="" error="{2}" promptTitle="" prompt="" sqref="A21:A21">
      <formula1>"='簡任_派_$0_20_0$250040000301'"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"='薦任_派_$0_21_0$250040000302'"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"='委任_派_$0_22_0$250040000303'"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"='其他_訓練_機關_構_$0_23_0$2501000005'"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"='簡任_派_$0_24_0$250040000301'"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"='薦任_派_$0_25_0$250040000302'"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"='委任_派_$0_26_0$250040000303'"</formula1>
      <formula2>k-SmartTag-muti1</formula2>
    </dataValidation>
    <dataValidation type="decimal" errorStyle="warning" operator="equal" allowBlank="0" showInputMessage="1" showErrorMessage="1" errorTitle="" error="{2}" promptTitle="" prompt="" sqref="B6:B6">
      <formula1>"='年齡別_19歲以下_60歲以上_間隔10歲_$0_5_1$25001'"</formula1>
      <formula2>k-SmartTag-muti3</formula2>
    </dataValidation>
    <dataValidation type="decimal" errorStyle="warning" operator="equal" allowBlank="0" showInputMessage="1" showErrorMessage="1" errorTitle="" error="{2}" promptTitle="" prompt="" sqref="C7:C7">
      <formula1>"='男$0_6_2$9900100001'"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"='女$0_6_3$9900100002'"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"='_19歲以下$0_5_4$2500100001'"</formula1>
      <formula2>k-SmartTag-muti3</formula2>
    </dataValidation>
    <dataValidation type="decimal" errorStyle="warning" operator="equal" allowBlank="0" showInputMessage="1" showErrorMessage="1" errorTitle="" error="{2}" promptTitle="" prompt="" sqref="F7:F7">
      <formula1>"='男$0_6_5$9900100001'"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"='女$0_6_6$9900100002'"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"='_20_29歲$0_5_7$2500100002'"</formula1>
      <formula2>k-SmartTag-muti3</formula2>
    </dataValidation>
    <dataValidation type="decimal" errorStyle="warning" operator="equal" allowBlank="0" showInputMessage="1" showErrorMessage="1" errorTitle="" error="{2}" promptTitle="" prompt="" sqref="I6:I6">
      <formula1>"='中華民國114年$0_5_8$2025'"</formula1>
      <formula2>k-SmartTag-black</formula2>
    </dataValidation>
    <dataValidation type="decimal" errorStyle="warning" operator="equal" allowBlank="0" showInputMessage="1" showErrorMessage="1" errorTitle="" error="{2}" promptTitle="" prompt="" sqref="I7:I7">
      <formula1>"='男$0_6_8$9900100001'"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"='女$0_6_9$9900100002'"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"='_30_39歲$0_5_10$2500100003'"</formula1>
      <formula2>k-SmartTag-muti3</formula2>
    </dataValidation>
    <dataValidation type="decimal" errorStyle="warning" operator="equal" allowBlank="0" showInputMessage="1" showErrorMessage="1" errorTitle="" error="{2}" promptTitle="" prompt="" sqref="L7:L7">
      <formula1>"='男$0_6_11$9900100001'"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"='女$0_6_12$9900100002'"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"='_40_49歲$0_5_13$2500100004'"</formula1>
      <formula2>k-SmartTag-muti3</formula2>
    </dataValidation>
    <dataValidation type="decimal" errorStyle="warning" operator="equal" allowBlank="0" showInputMessage="1" showErrorMessage="1" errorTitle="" error="{2}" promptTitle="" prompt="" sqref="O7:O7">
      <formula1>"='男$0_6_14$9900100001'"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"='女$0_6_15$9900100002'"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"='_50_59歲$0_5_16$2500100005'"</formula1>
      <formula2>k-SmartTag-muti3</formula2>
    </dataValidation>
    <dataValidation type="decimal" errorStyle="warning" operator="equal" allowBlank="0" showInputMessage="1" showErrorMessage="1" errorTitle="" error="{2}" promptTitle="" prompt="" sqref="R7:R7">
      <formula1>"='男$0_6_17$9900100001'"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"='女$0_6_18$9900100002'"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"='_60歲以上$0_5_19$2500100006'"</formula1>
      <formula2>k-SmartTag-muti3</formula2>
    </dataValidation>
    <dataValidation type="decimal" errorStyle="warning" operator="equal" allowBlank="0" showInputMessage="1" showErrorMessage="1" errorTitle="" error="{2}" promptTitle="" prompt="" sqref="U7:U7">
      <formula1>"='男$0_6_20$9900100001'"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"='女$0_6_21$9900100002'"</formula1>
      <formula2>k-SmartTag-muti4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U25:V27 U21:V23 U17:V19 U13:V15 R25:S27 R21:S23 R17:S19 R13:S15 O25:P27 O21:P23 O17:P19 O13:P15 L25:M27 L21:M23 L17:M19 L13:M15 I25:J27 I21:J23 I17:J19 I13:J15 F25:G27 F21:G23 F17:G19 F13:G15 C25:D27 C21:D23 C17:D19 C13:D1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