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" state="visible" r:id="rId1"/>
  </sheets>
</workbook>
</file>

<file path=xl/sharedStrings.xml><?xml version="1.0" encoding="utf-8"?>
<sst xmlns="http://schemas.openxmlformats.org/spreadsheetml/2006/main" count="39">
  <si>
    <t>公 開 類</t>
  </si>
  <si>
    <t>學 年 報</t>
  </si>
  <si>
    <t>臺中市國民小學學生裸眼視力檢查</t>
  </si>
  <si>
    <t>中華民國114學年度</t>
  </si>
  <si>
    <t>性別及
年級別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</si>
  <si>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</si>
  <si>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</si>
  <si>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</si>
  <si>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</si>
  <si>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</si>
  <si>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 一年級</t>
  </si>
  <si>
    <t xml:space="preserve">    二年級</t>
  </si>
  <si>
    <t xml:space="preserve">    三年級</t>
  </si>
  <si>
    <t xml:space="preserve">    四年級</t>
  </si>
  <si>
    <t xml:space="preserve">    五年級</t>
  </si>
  <si>
    <t xml:space="preserve">    六年級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</si>
  <si>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</si>
  <si>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</si>
  <si>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</si>
  <si>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</si>
  <si>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</si>
  <si>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</si>
  <si>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</si>
  <si>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檢查人數
(人)</t>
  </si>
  <si>
    <t>審核</t>
  </si>
  <si>
    <t>視力不良
人數(人)</t>
  </si>
  <si>
    <t>視力不良率(%)</t>
  </si>
  <si>
    <t>業務主管人員</t>
  </si>
  <si>
    <t>主辦統計人員</t>
  </si>
  <si>
    <t>國立</t>
  </si>
  <si>
    <t>市立</t>
  </si>
  <si>
    <t>機關首長</t>
  </si>
  <si>
    <t>編製機關</t>
  </si>
  <si>
    <t>表　　號</t>
  </si>
  <si>
    <t>私立</t>
  </si>
  <si>
    <t>臺中市政府教育局</t>
  </si>
  <si>
    <t>10450-03-07-2</t>
  </si>
  <si>
    <t>單位：人、％</t>
  </si>
  <si>
    <t>中華民國115年2月2日編製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</si>
</sst>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3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left" vertical="center"/>
    </xf>
    <xf numFmtId="197" fontId="3" borderId="9" xfId="0" applyNumberFormat="true" applyFont="true" applyBorder="true">
      <alignment horizontal="left" vertical="center"/>
    </xf>
    <xf numFmtId="197" fontId="3" borderId="10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left" vertical="center"/>
    </xf>
    <xf numFmtId="197" fontId="3" borderId="0" xfId="0" applyNumberFormat="true" applyFont="true">
      <alignment horizontal="left" vertical="center"/>
    </xf>
    <xf numFmtId="197" fontId="3" borderId="3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198" fontId="3" borderId="2" xfId="0" applyNumberFormat="true" applyFont="true" applyBorder="true">
      <alignment horizontal="left" vertical="center"/>
    </xf>
    <xf numFmtId="198" fontId="3" borderId="0" xfId="0" applyNumberFormat="true" applyFont="true">
      <alignment horizontal="left" vertical="center"/>
    </xf>
    <xf numFmtId="198" fontId="3" borderId="3" xfId="0" applyNumberFormat="true" applyFont="true" applyBorder="true">
      <alignment horizontal="left" vertical="center"/>
    </xf>
    <xf numFmtId="0" fontId="3" borderId="0" xfId="0" applyFont="true">
      <alignment horizontal="lef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3" borderId="0" xfId="0" applyFont="true">
      <alignment horizontal="center" vertical="center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9" xfId="0" applyFont="true" applyBorder="true">
      <alignment vertical="center"/>
    </xf>
    <xf numFmtId="0" fontId="4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6.2109375" hidden="false" outlineLevel="0"/>
    <col min="3" max="14" bestFit="false" customWidth="true" width="14.3515625" hidden="false" outlineLevel="0"/>
    <col min="15" max="50" bestFit="false" customWidth="true" width="9.3515625" hidden="false" outlineLevel="0"/>
  </cols>
  <sheetData>
    <row r="1">
      <c r="A1" s="1" t="s">
        <v>0</v>
      </c>
      <c r="B1" s="12"/>
      <c r="C1" s="21"/>
      <c r="D1" s="8"/>
      <c r="E1" s="8"/>
      <c r="F1" s="8"/>
      <c r="G1" s="8"/>
      <c r="H1" s="8"/>
      <c r="I1" s="8"/>
      <c r="J1" s="35"/>
      <c r="K1" s="39"/>
      <c r="L1" s="1" t="s">
        <v>32</v>
      </c>
      <c r="M1" s="1" t="s">
        <v>35</v>
      </c>
      <c r="N1" s="12"/>
      <c r="O1" s="4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2"/>
      <c r="C2" s="22" t="s">
        <v>22</v>
      </c>
      <c r="D2" s="9"/>
      <c r="E2" s="9"/>
      <c r="F2" s="9"/>
      <c r="G2" s="9"/>
      <c r="H2" s="9"/>
      <c r="I2" s="9"/>
      <c r="J2" s="36"/>
      <c r="K2" s="40"/>
      <c r="L2" s="1" t="s">
        <v>33</v>
      </c>
      <c r="M2" s="12" t="s">
        <v>36</v>
      </c>
      <c r="N2" s="12"/>
      <c r="O2" s="4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1" t="s">
        <v>37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5" customHeight="true">
      <c r="A5" s="4" t="s">
        <v>4</v>
      </c>
      <c r="B5" s="14"/>
      <c r="C5" s="1" t="s">
        <v>19</v>
      </c>
      <c r="D5" s="12"/>
      <c r="E5" s="12"/>
      <c r="F5" s="1" t="s">
        <v>29</v>
      </c>
      <c r="G5" s="12"/>
      <c r="H5" s="12"/>
      <c r="I5" s="1" t="s">
        <v>30</v>
      </c>
      <c r="J5" s="12"/>
      <c r="K5" s="12"/>
      <c r="L5" s="1" t="s">
        <v>34</v>
      </c>
      <c r="M5" s="12"/>
      <c r="N5" s="12"/>
      <c r="O5" s="43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41.25" customHeight="true">
      <c r="A6" s="5"/>
      <c r="B6" s="14"/>
      <c r="C6" s="23" t="s">
        <v>23</v>
      </c>
      <c r="D6" s="23" t="s">
        <v>25</v>
      </c>
      <c r="E6" s="23" t="s">
        <v>26</v>
      </c>
      <c r="F6" s="23" t="s">
        <v>23</v>
      </c>
      <c r="G6" s="23" t="s">
        <v>25</v>
      </c>
      <c r="H6" s="23" t="s">
        <v>26</v>
      </c>
      <c r="I6" s="23" t="s">
        <v>23</v>
      </c>
      <c r="J6" s="23" t="s">
        <v>25</v>
      </c>
      <c r="K6" s="23" t="s">
        <v>26</v>
      </c>
      <c r="L6" s="23" t="s">
        <v>23</v>
      </c>
      <c r="M6" s="23" t="s">
        <v>25</v>
      </c>
      <c r="N6" s="42" t="s">
        <v>26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8" customHeight="true">
      <c r="A7" s="6" t="s">
        <v>5</v>
      </c>
      <c r="B7" s="15"/>
      <c r="C7" s="24" t="n">
        <f>C9+C10</f>
        <v>160420</v>
      </c>
      <c r="D7" s="27" t="n">
        <f>D9+D10</f>
        <v>76751</v>
      </c>
      <c r="E7" s="31" t="n">
        <f>D7/C7*100</f>
        <v>47.8437850642065</v>
      </c>
      <c r="F7" s="27" t="n">
        <f>F9+F10</f>
        <v>1104</v>
      </c>
      <c r="G7" s="27" t="n">
        <f>G9+G10</f>
        <v>476</v>
      </c>
      <c r="H7" s="31" t="n">
        <f>G7/F7*100</f>
        <v>43.1159420289855</v>
      </c>
      <c r="I7" s="27" t="n">
        <f>I9+I10</f>
        <v>150653</v>
      </c>
      <c r="J7" s="27" t="n">
        <f>J9+J10</f>
        <v>72043</v>
      </c>
      <c r="K7" s="31" t="n">
        <f>J7/I7*100</f>
        <v>47.8204881416235</v>
      </c>
      <c r="L7" s="27" t="n">
        <f>L9+L10</f>
        <v>8663</v>
      </c>
      <c r="M7" s="27" t="n">
        <f>M9+M10</f>
        <v>4232</v>
      </c>
      <c r="N7" s="31" t="n">
        <f>M7/L7*100</f>
        <v>48.851437146485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8" customHeight="true">
      <c r="A8" s="7" t="s">
        <v>6</v>
      </c>
      <c r="B8" s="16"/>
      <c r="C8" s="25"/>
      <c r="D8" s="28"/>
      <c r="E8" s="32"/>
      <c r="F8" s="28"/>
      <c r="G8" s="28"/>
      <c r="H8" s="32"/>
      <c r="I8" s="28"/>
      <c r="J8" s="28"/>
      <c r="K8" s="32"/>
      <c r="L8" s="28"/>
      <c r="M8" s="28"/>
      <c r="N8" s="32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8" customHeight="true">
      <c r="A9" s="7" t="s">
        <v>7</v>
      </c>
      <c r="B9" s="17"/>
      <c r="C9" s="25" t="n">
        <f>F9+I9+L9</f>
        <v>83097</v>
      </c>
      <c r="D9" s="28" t="n">
        <f>G9+J9+M9</f>
        <v>39077</v>
      </c>
      <c r="E9" s="32" t="n">
        <f>D9/C9*100</f>
        <v>47.0257650697378</v>
      </c>
      <c r="F9" s="28" t="n">
        <f>F13+F16+F19+F22+F25+F28</f>
        <v>545</v>
      </c>
      <c r="G9" s="28" t="n">
        <f>G13+G16+G19+G22+G25+G28</f>
        <v>239</v>
      </c>
      <c r="H9" s="32" t="n">
        <f>G9/F9*100</f>
        <v>43.8532110091743</v>
      </c>
      <c r="I9" s="28" t="n">
        <f>I13+I16+I19+I22+I25+I28</f>
        <v>78247</v>
      </c>
      <c r="J9" s="28" t="n">
        <f>J13+J16+J19+J22+J25+J28</f>
        <v>36780</v>
      </c>
      <c r="K9" s="32" t="n">
        <f>J9/I9*100</f>
        <v>47.00499699669</v>
      </c>
      <c r="L9" s="28" t="n">
        <f>L13+L16+L19+L22+L25+L28</f>
        <v>4305</v>
      </c>
      <c r="M9" s="28" t="n">
        <f>M13+M16+M19+M22+M25+M28</f>
        <v>2058</v>
      </c>
      <c r="N9" s="32" t="n">
        <f>M9/L9*100</f>
        <v>47.8048780487805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8" customHeight="true">
      <c r="A10" s="7" t="s">
        <v>8</v>
      </c>
      <c r="B10" s="17"/>
      <c r="C10" s="25" t="n">
        <f>F10+I10+L10</f>
        <v>77323</v>
      </c>
      <c r="D10" s="28" t="n">
        <f>G10+J10+M10</f>
        <v>37674</v>
      </c>
      <c r="E10" s="32" t="n">
        <f>D10/C10*100</f>
        <v>48.7228896964681</v>
      </c>
      <c r="F10" s="28" t="n">
        <f>F14+F17+F20+F23+F26+F29</f>
        <v>559</v>
      </c>
      <c r="G10" s="28" t="n">
        <f>G14+G17+G20+G23+G26+G29</f>
        <v>237</v>
      </c>
      <c r="H10" s="32" t="n">
        <f>G10/F10*100</f>
        <v>42.397137745975</v>
      </c>
      <c r="I10" s="28" t="n">
        <f>I14+I17+I20+I23+I26+I29</f>
        <v>72406</v>
      </c>
      <c r="J10" s="28" t="n">
        <f>J14+J17+J20+J23+J26+J29</f>
        <v>35263</v>
      </c>
      <c r="K10" s="32" t="n">
        <f>J10/I10*100</f>
        <v>48.7017650470955</v>
      </c>
      <c r="L10" s="28" t="n">
        <f>L14+L17+L20+L23+L26+L29</f>
        <v>4358</v>
      </c>
      <c r="M10" s="28" t="n">
        <f>M14+M17+M20+M23+M26+M29</f>
        <v>2174</v>
      </c>
      <c r="N10" s="32" t="n">
        <f>M10/L10*100</f>
        <v>49.885268471776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" customHeight="true">
      <c r="A11" s="7" t="s">
        <v>9</v>
      </c>
      <c r="B11" s="17"/>
      <c r="C11" s="25"/>
      <c r="D11" s="28"/>
      <c r="E11" s="32"/>
      <c r="F11" s="28"/>
      <c r="G11" s="28"/>
      <c r="H11" s="32"/>
      <c r="I11" s="28"/>
      <c r="J11" s="28"/>
      <c r="K11" s="32"/>
      <c r="L11" s="28"/>
      <c r="M11" s="28"/>
      <c r="N11" s="3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8" customHeight="true">
      <c r="A12" s="7" t="s">
        <v>10</v>
      </c>
      <c r="B12" s="18" t="s">
        <v>19</v>
      </c>
      <c r="C12" s="25" t="n">
        <f>F12+I12+L12</f>
        <v>24173</v>
      </c>
      <c r="D12" s="28" t="n">
        <f>G12+J12+M12</f>
        <v>6898</v>
      </c>
      <c r="E12" s="32" t="n">
        <f>D12/C12*100</f>
        <v>28.5359698837546</v>
      </c>
      <c r="F12" s="28" t="n">
        <f>F13+F14</f>
        <v>249</v>
      </c>
      <c r="G12" s="28" t="n">
        <f>G13+G14</f>
        <v>104</v>
      </c>
      <c r="H12" s="32" t="n">
        <f>G12/F12*100</f>
        <v>41.7670682730924</v>
      </c>
      <c r="I12" s="28" t="n">
        <f>I13+I14</f>
        <v>22444</v>
      </c>
      <c r="J12" s="28" t="n">
        <f>J13+J14</f>
        <v>6462</v>
      </c>
      <c r="K12" s="32" t="n">
        <f>J12/I12*100</f>
        <v>28.791659240777</v>
      </c>
      <c r="L12" s="28" t="n">
        <f>L13+L14</f>
        <v>1480</v>
      </c>
      <c r="M12" s="28" t="n">
        <f>M13+M14</f>
        <v>332</v>
      </c>
      <c r="N12" s="32" t="n">
        <f>M12/L12*100</f>
        <v>22.4324324324324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8" customHeight="true">
      <c r="A13" s="8"/>
      <c r="B13" s="18" t="s">
        <v>20</v>
      </c>
      <c r="C13" s="25" t="n">
        <f>F13+I13+L13</f>
        <v>12502</v>
      </c>
      <c r="D13" s="28" t="n">
        <f>G13+J13+M13</f>
        <v>3472</v>
      </c>
      <c r="E13" s="32" t="n">
        <f>D13/C13*100</f>
        <v>27.7715565509518</v>
      </c>
      <c r="F13" s="28" t="n">
        <v>121</v>
      </c>
      <c r="G13" s="28" t="n">
        <v>53</v>
      </c>
      <c r="H13" s="32" t="n">
        <f>G13/F13*100</f>
        <v>43.801652892562</v>
      </c>
      <c r="I13" s="28" t="n">
        <v>11648</v>
      </c>
      <c r="J13" s="28" t="n">
        <v>3255</v>
      </c>
      <c r="K13" s="32" t="n">
        <f>J13/I13*100</f>
        <v>27.9447115384615</v>
      </c>
      <c r="L13" s="28" t="n">
        <v>733</v>
      </c>
      <c r="M13" s="28" t="n">
        <v>164</v>
      </c>
      <c r="N13" s="32" t="n">
        <f>M13/L13*100</f>
        <v>22.3738062755798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8" customHeight="true">
      <c r="A14" s="8"/>
      <c r="B14" s="18" t="s">
        <v>21</v>
      </c>
      <c r="C14" s="25" t="n">
        <f>F14+I14+L14</f>
        <v>11671</v>
      </c>
      <c r="D14" s="28" t="n">
        <f>G14+J14+M14</f>
        <v>3426</v>
      </c>
      <c r="E14" s="32" t="n">
        <f>D14/C14*100</f>
        <v>29.3548110701739</v>
      </c>
      <c r="F14" s="28" t="n">
        <v>128</v>
      </c>
      <c r="G14" s="28" t="n">
        <v>51</v>
      </c>
      <c r="H14" s="32" t="n">
        <f>G14/F14*100</f>
        <v>39.84375</v>
      </c>
      <c r="I14" s="28" t="n">
        <v>10796</v>
      </c>
      <c r="J14" s="28" t="n">
        <v>3207</v>
      </c>
      <c r="K14" s="32" t="n">
        <f>J14/I14*100</f>
        <v>29.7054464616525</v>
      </c>
      <c r="L14" s="28" t="n">
        <v>747</v>
      </c>
      <c r="M14" s="28" t="n">
        <v>168</v>
      </c>
      <c r="N14" s="32" t="n">
        <f>M14/L14*100</f>
        <v>22.4899598393574</v>
      </c>
      <c r="O14" s="11"/>
      <c r="P14" s="44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8" customHeight="true">
      <c r="A15" s="7" t="s">
        <v>11</v>
      </c>
      <c r="B15" s="18" t="s">
        <v>19</v>
      </c>
      <c r="C15" s="25" t="n">
        <f>F15+I15+L15</f>
        <v>25372</v>
      </c>
      <c r="D15" s="28" t="n">
        <f>G15+J15+M15</f>
        <v>8831</v>
      </c>
      <c r="E15" s="32" t="n">
        <f>D15/C15*100</f>
        <v>34.8060854485259</v>
      </c>
      <c r="F15" s="28" t="n">
        <f>F16+F17</f>
        <v>167</v>
      </c>
      <c r="G15" s="28" t="n">
        <f>G16+G17</f>
        <v>49</v>
      </c>
      <c r="H15" s="32" t="n">
        <f>G15/F15*100</f>
        <v>29.3413173652695</v>
      </c>
      <c r="I15" s="28" t="n">
        <f>I16+I17</f>
        <v>23749</v>
      </c>
      <c r="J15" s="28" t="n">
        <f>J16+J17</f>
        <v>8254</v>
      </c>
      <c r="K15" s="32" t="n">
        <f>J15/I15*100</f>
        <v>34.7551475851615</v>
      </c>
      <c r="L15" s="28" t="n">
        <f>L16+L17</f>
        <v>1456</v>
      </c>
      <c r="M15" s="28" t="n">
        <f>M16+M17</f>
        <v>528</v>
      </c>
      <c r="N15" s="32" t="n">
        <f>M15/L15*100</f>
        <v>36.2637362637363</v>
      </c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8" customHeight="true">
      <c r="A16" s="8"/>
      <c r="B16" s="18" t="s">
        <v>20</v>
      </c>
      <c r="C16" s="25" t="n">
        <f>F16+I16+L16</f>
        <v>13036</v>
      </c>
      <c r="D16" s="28" t="n">
        <f>G16+J16+M16</f>
        <v>4592</v>
      </c>
      <c r="E16" s="32" t="n">
        <f>D16/C16*100</f>
        <v>35.2255293034673</v>
      </c>
      <c r="F16" s="28" t="n">
        <v>93</v>
      </c>
      <c r="G16" s="28" t="n">
        <v>31</v>
      </c>
      <c r="H16" s="32" t="n">
        <f>G16/F16*100</f>
        <v>33.3333333333333</v>
      </c>
      <c r="I16" s="28" t="n">
        <v>12238</v>
      </c>
      <c r="J16" s="28" t="n">
        <v>4294</v>
      </c>
      <c r="K16" s="32" t="n">
        <f>J16/I16*100</f>
        <v>35.087432587024</v>
      </c>
      <c r="L16" s="28" t="n">
        <v>705</v>
      </c>
      <c r="M16" s="28" t="n">
        <v>267</v>
      </c>
      <c r="N16" s="32" t="n">
        <f>M16/L16*100</f>
        <v>37.8723404255319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8" customHeight="true">
      <c r="A17" s="8"/>
      <c r="B17" s="18" t="s">
        <v>21</v>
      </c>
      <c r="C17" s="25" t="n">
        <f>F17+I17+L17</f>
        <v>12336</v>
      </c>
      <c r="D17" s="28" t="n">
        <f>G17+J17+M17</f>
        <v>4239</v>
      </c>
      <c r="E17" s="32" t="n">
        <f>D17/C17*100</f>
        <v>34.3628404669261</v>
      </c>
      <c r="F17" s="28" t="n">
        <v>74</v>
      </c>
      <c r="G17" s="28" t="n">
        <v>18</v>
      </c>
      <c r="H17" s="32" t="n">
        <f>G17/F17*100</f>
        <v>24.3243243243243</v>
      </c>
      <c r="I17" s="28" t="n">
        <v>11511</v>
      </c>
      <c r="J17" s="28" t="n">
        <v>3960</v>
      </c>
      <c r="K17" s="32" t="n">
        <f>J17/I17*100</f>
        <v>34.4018764659891</v>
      </c>
      <c r="L17" s="28" t="n">
        <v>751</v>
      </c>
      <c r="M17" s="28" t="n">
        <v>261</v>
      </c>
      <c r="N17" s="32" t="n">
        <f>M17/L17*100</f>
        <v>34.7536617842876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8" customHeight="true">
      <c r="A18" s="7" t="s">
        <v>12</v>
      </c>
      <c r="B18" s="18" t="s">
        <v>19</v>
      </c>
      <c r="C18" s="25" t="n">
        <f>F18+I18+L18</f>
        <v>27152</v>
      </c>
      <c r="D18" s="28" t="n">
        <f>G18+J18+M18</f>
        <v>11983</v>
      </c>
      <c r="E18" s="32" t="n">
        <f>D18/C18*100</f>
        <v>44.1330288744844</v>
      </c>
      <c r="F18" s="28" t="n">
        <f>F19+F20</f>
        <v>197</v>
      </c>
      <c r="G18" s="28" t="n">
        <f>G19+G20</f>
        <v>66</v>
      </c>
      <c r="H18" s="32" t="n">
        <f>G18/F18*100</f>
        <v>33.502538071066</v>
      </c>
      <c r="I18" s="28" t="n">
        <f>I19+I20</f>
        <v>25486</v>
      </c>
      <c r="J18" s="28" t="n">
        <f>J19+J20</f>
        <v>11221</v>
      </c>
      <c r="K18" s="32" t="n">
        <f>J18/I18*100</f>
        <v>44.0280938554501</v>
      </c>
      <c r="L18" s="28" t="n">
        <f>L19+L20</f>
        <v>1469</v>
      </c>
      <c r="M18" s="28" t="n">
        <f>M19+M20</f>
        <v>696</v>
      </c>
      <c r="N18" s="32" t="n">
        <f>M18/L18*100</f>
        <v>47.3791695030633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8" customHeight="true">
      <c r="A19" s="8"/>
      <c r="B19" s="18" t="s">
        <v>20</v>
      </c>
      <c r="C19" s="25" t="n">
        <f>F19+I19+L19</f>
        <v>14153</v>
      </c>
      <c r="D19" s="28" t="n">
        <f>G19+J19+M19</f>
        <v>6212</v>
      </c>
      <c r="E19" s="32" t="n">
        <f>D19/C19*100</f>
        <v>43.8917543983608</v>
      </c>
      <c r="F19" s="28" t="n">
        <v>95</v>
      </c>
      <c r="G19" s="28" t="n">
        <v>34</v>
      </c>
      <c r="H19" s="32" t="n">
        <f>G19/F19*100</f>
        <v>35.7894736842105</v>
      </c>
      <c r="I19" s="28" t="n">
        <v>13304</v>
      </c>
      <c r="J19" s="28" t="n">
        <v>5831</v>
      </c>
      <c r="K19" s="32" t="n">
        <f>J19/I19*100</f>
        <v>43.8289236319904</v>
      </c>
      <c r="L19" s="28" t="n">
        <v>754</v>
      </c>
      <c r="M19" s="28" t="n">
        <v>347</v>
      </c>
      <c r="N19" s="32" t="n">
        <f>M19/L19*100</f>
        <v>46.0212201591512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" customHeight="true">
      <c r="A20" s="8"/>
      <c r="B20" s="18" t="s">
        <v>21</v>
      </c>
      <c r="C20" s="25" t="n">
        <f>F20+I20+L20</f>
        <v>12999</v>
      </c>
      <c r="D20" s="28" t="n">
        <f>G20+J20+M20</f>
        <v>5771</v>
      </c>
      <c r="E20" s="32" t="n">
        <f>D20/C20*100</f>
        <v>44.3957227479037</v>
      </c>
      <c r="F20" s="28" t="n">
        <v>102</v>
      </c>
      <c r="G20" s="28" t="n">
        <v>32</v>
      </c>
      <c r="H20" s="32" t="n">
        <f>G20/F20*100</f>
        <v>31.3725490196078</v>
      </c>
      <c r="I20" s="28" t="n">
        <v>12182</v>
      </c>
      <c r="J20" s="28" t="n">
        <v>5390</v>
      </c>
      <c r="K20" s="32" t="n">
        <f>J20/I20*100</f>
        <v>44.2456082745034</v>
      </c>
      <c r="L20" s="28" t="n">
        <v>715</v>
      </c>
      <c r="M20" s="28" t="n">
        <v>349</v>
      </c>
      <c r="N20" s="32" t="n">
        <f>M20/L20*100</f>
        <v>48.8111888111888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" customHeight="true">
      <c r="A21" s="7" t="s">
        <v>13</v>
      </c>
      <c r="B21" s="18" t="s">
        <v>19</v>
      </c>
      <c r="C21" s="25" t="n">
        <f>F21+I21+L21</f>
        <v>28498</v>
      </c>
      <c r="D21" s="28" t="n">
        <f>G21+J21+M21</f>
        <v>14898</v>
      </c>
      <c r="E21" s="32" t="n">
        <f>D21/C21*100</f>
        <v>52.2773527966875</v>
      </c>
      <c r="F21" s="28" t="n">
        <f>F22+F23</f>
        <v>180</v>
      </c>
      <c r="G21" s="28" t="n">
        <f>G22+G23</f>
        <v>85</v>
      </c>
      <c r="H21" s="32" t="n">
        <f>G21/F21*100</f>
        <v>47.2222222222222</v>
      </c>
      <c r="I21" s="28" t="n">
        <f>I22+I23</f>
        <v>26816</v>
      </c>
      <c r="J21" s="28" t="n">
        <f>J22+J23</f>
        <v>13986</v>
      </c>
      <c r="K21" s="32" t="n">
        <f>J21/I21*100</f>
        <v>52.1554295942721</v>
      </c>
      <c r="L21" s="28" t="n">
        <f>L22+L23</f>
        <v>1502</v>
      </c>
      <c r="M21" s="28" t="n">
        <f>M22+M23</f>
        <v>827</v>
      </c>
      <c r="N21" s="32" t="n">
        <f>M21/L21*100</f>
        <v>55.0599201065246</v>
      </c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" customHeight="true">
      <c r="A22" s="8"/>
      <c r="B22" s="18" t="s">
        <v>20</v>
      </c>
      <c r="C22" s="25" t="n">
        <f>F22+I22+L22</f>
        <v>14779</v>
      </c>
      <c r="D22" s="28" t="n">
        <f>G22+J22+M22</f>
        <v>7578</v>
      </c>
      <c r="E22" s="32" t="n">
        <f>D22/C22*100</f>
        <v>51.2754584207321</v>
      </c>
      <c r="F22" s="28" t="n">
        <v>97</v>
      </c>
      <c r="G22" s="28" t="n">
        <v>49</v>
      </c>
      <c r="H22" s="32" t="n">
        <f>G22/F22*100</f>
        <v>50.5154639175258</v>
      </c>
      <c r="I22" s="28" t="n">
        <v>13939</v>
      </c>
      <c r="J22" s="28" t="n">
        <v>7149</v>
      </c>
      <c r="K22" s="32" t="n">
        <f>J22/I22*100</f>
        <v>51.2877537843461</v>
      </c>
      <c r="L22" s="28" t="n">
        <v>743</v>
      </c>
      <c r="M22" s="28" t="n">
        <v>380</v>
      </c>
      <c r="N22" s="32" t="n">
        <f>M22/L22*100</f>
        <v>51.1440107671602</v>
      </c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8" customHeight="true">
      <c r="A23" s="8"/>
      <c r="B23" s="18" t="s">
        <v>21</v>
      </c>
      <c r="C23" s="25" t="n">
        <f>F23+I23+L23</f>
        <v>13719</v>
      </c>
      <c r="D23" s="28" t="n">
        <f>G23+J23+M23</f>
        <v>7320</v>
      </c>
      <c r="E23" s="32" t="n">
        <f>D23/C23*100</f>
        <v>53.3566586485896</v>
      </c>
      <c r="F23" s="28" t="n">
        <v>83</v>
      </c>
      <c r="G23" s="28" t="n">
        <v>36</v>
      </c>
      <c r="H23" s="32" t="n">
        <f>G23/F23*100</f>
        <v>43.3734939759036</v>
      </c>
      <c r="I23" s="28" t="n">
        <v>12877</v>
      </c>
      <c r="J23" s="28" t="n">
        <v>6837</v>
      </c>
      <c r="K23" s="32" t="n">
        <f>J23/I23*100</f>
        <v>53.0946649064223</v>
      </c>
      <c r="L23" s="28" t="n">
        <v>759</v>
      </c>
      <c r="M23" s="28" t="n">
        <v>447</v>
      </c>
      <c r="N23" s="32" t="n">
        <f>M23/L23*100</f>
        <v>58.8932806324111</v>
      </c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8" customHeight="true">
      <c r="A24" s="7" t="s">
        <v>14</v>
      </c>
      <c r="B24" s="18" t="s">
        <v>19</v>
      </c>
      <c r="C24" s="25" t="n">
        <f>F24+I24+L24</f>
        <v>28508</v>
      </c>
      <c r="D24" s="28" t="n">
        <f>G24+J24+M24</f>
        <v>16801</v>
      </c>
      <c r="E24" s="32" t="n">
        <f>D24/C24*100</f>
        <v>58.9343342219728</v>
      </c>
      <c r="F24" s="28" t="n">
        <f>F25+F26</f>
        <v>152</v>
      </c>
      <c r="G24" s="28" t="n">
        <f>G25+G26</f>
        <v>70</v>
      </c>
      <c r="H24" s="32" t="n">
        <f>G24/F24*100</f>
        <v>46.0526315789474</v>
      </c>
      <c r="I24" s="28" t="n">
        <f>I25+I26</f>
        <v>26937</v>
      </c>
      <c r="J24" s="28" t="n">
        <f>J25+J26</f>
        <v>15830</v>
      </c>
      <c r="K24" s="32" t="n">
        <f>J24/I24*100</f>
        <v>58.7667520510821</v>
      </c>
      <c r="L24" s="28" t="n">
        <f>L25+L26</f>
        <v>1419</v>
      </c>
      <c r="M24" s="28" t="n">
        <f>M25+M26</f>
        <v>901</v>
      </c>
      <c r="N24" s="32" t="n">
        <f>M24/L24*100</f>
        <v>63.4954193093728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8" customHeight="true">
      <c r="A25" s="8"/>
      <c r="B25" s="18" t="s">
        <v>20</v>
      </c>
      <c r="C25" s="25" t="n">
        <f>F25+I25+L25</f>
        <v>14825</v>
      </c>
      <c r="D25" s="28" t="n">
        <f>G25+J25+M25</f>
        <v>8530</v>
      </c>
      <c r="E25" s="32" t="n">
        <f>D25/C25*100</f>
        <v>57.5379426644182</v>
      </c>
      <c r="F25" s="28" t="n">
        <v>70</v>
      </c>
      <c r="G25" s="28" t="n">
        <v>29</v>
      </c>
      <c r="H25" s="32" t="n">
        <f>G25/F25*100</f>
        <v>41.4285714285714</v>
      </c>
      <c r="I25" s="28" t="n">
        <v>14053</v>
      </c>
      <c r="J25" s="28" t="n">
        <v>8062</v>
      </c>
      <c r="K25" s="32" t="n">
        <f>J25/I25*100</f>
        <v>57.3685334092365</v>
      </c>
      <c r="L25" s="28" t="n">
        <v>702</v>
      </c>
      <c r="M25" s="28" t="n">
        <v>439</v>
      </c>
      <c r="N25" s="32" t="n">
        <f>M25/L25*100</f>
        <v>62.5356125356125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8" customHeight="true">
      <c r="A26" s="8"/>
      <c r="B26" s="18" t="s">
        <v>21</v>
      </c>
      <c r="C26" s="25" t="n">
        <f>F26+I26+L26</f>
        <v>13683</v>
      </c>
      <c r="D26" s="28" t="n">
        <f>G26+J26+M26</f>
        <v>8271</v>
      </c>
      <c r="E26" s="32" t="n">
        <f>D26/C26*100</f>
        <v>60.4472703354528</v>
      </c>
      <c r="F26" s="28" t="n">
        <v>82</v>
      </c>
      <c r="G26" s="28" t="n">
        <v>41</v>
      </c>
      <c r="H26" s="32" t="n">
        <f>G26/F26*100</f>
        <v>50</v>
      </c>
      <c r="I26" s="28" t="n">
        <v>12884</v>
      </c>
      <c r="J26" s="28" t="n">
        <v>7768</v>
      </c>
      <c r="K26" s="32" t="n">
        <f>J26/I26*100</f>
        <v>60.2918348339025</v>
      </c>
      <c r="L26" s="28" t="n">
        <v>717</v>
      </c>
      <c r="M26" s="28" t="n">
        <v>462</v>
      </c>
      <c r="N26" s="32" t="n">
        <f>M26/L26*100</f>
        <v>64.4351464435146</v>
      </c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8" customHeight="true">
      <c r="A27" s="7" t="s">
        <v>15</v>
      </c>
      <c r="B27" s="18" t="s">
        <v>19</v>
      </c>
      <c r="C27" s="25" t="n">
        <f>F27+I27+L27</f>
        <v>26717</v>
      </c>
      <c r="D27" s="28" t="n">
        <f>G27+J27+M27</f>
        <v>17340</v>
      </c>
      <c r="E27" s="32" t="n">
        <f>D27/C27*100</f>
        <v>64.9024965377849</v>
      </c>
      <c r="F27" s="28" t="n">
        <f>F28+F29</f>
        <v>159</v>
      </c>
      <c r="G27" s="28" t="n">
        <f>G28+G29</f>
        <v>102</v>
      </c>
      <c r="H27" s="32" t="n">
        <f>G27/F27*100</f>
        <v>64.1509433962264</v>
      </c>
      <c r="I27" s="28" t="n">
        <f>I28+I29</f>
        <v>25221</v>
      </c>
      <c r="J27" s="28" t="n">
        <f>J28+J29</f>
        <v>16290</v>
      </c>
      <c r="K27" s="32" t="n">
        <f>J27/I27*100</f>
        <v>64.5890329487332</v>
      </c>
      <c r="L27" s="28" t="n">
        <f>L28+L29</f>
        <v>1337</v>
      </c>
      <c r="M27" s="28" t="n">
        <f>M28+M29</f>
        <v>948</v>
      </c>
      <c r="N27" s="32" t="n">
        <f>M27/L27*100</f>
        <v>70.9050112191473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8" customHeight="true">
      <c r="A28" s="8"/>
      <c r="B28" s="18" t="s">
        <v>20</v>
      </c>
      <c r="C28" s="25" t="n">
        <f>F28+I28+L28</f>
        <v>13802</v>
      </c>
      <c r="D28" s="28" t="n">
        <f>G28+J28+M28</f>
        <v>8693</v>
      </c>
      <c r="E28" s="32" t="n">
        <f>D28/C28*100</f>
        <v>62.9836255615128</v>
      </c>
      <c r="F28" s="28" t="n">
        <v>69</v>
      </c>
      <c r="G28" s="28" t="n">
        <v>43</v>
      </c>
      <c r="H28" s="32" t="n">
        <f>G28/F28*100</f>
        <v>62.3188405797101</v>
      </c>
      <c r="I28" s="28" t="n">
        <v>13065</v>
      </c>
      <c r="J28" s="28" t="n">
        <v>8189</v>
      </c>
      <c r="K28" s="32" t="n">
        <f>J28/I28*100</f>
        <v>62.6789131266743</v>
      </c>
      <c r="L28" s="28" t="n">
        <v>668</v>
      </c>
      <c r="M28" s="28" t="n">
        <v>461</v>
      </c>
      <c r="N28" s="32" t="n">
        <f>M28/L28*100</f>
        <v>69.0119760479042</v>
      </c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" customHeight="true">
      <c r="A29" s="9"/>
      <c r="B29" s="19" t="s">
        <v>21</v>
      </c>
      <c r="C29" s="26" t="n">
        <f>F29+I29+L29</f>
        <v>12915</v>
      </c>
      <c r="D29" s="29" t="n">
        <f>G29+J29+M29</f>
        <v>8647</v>
      </c>
      <c r="E29" s="33" t="n">
        <f>D29/C29*100</f>
        <v>66.9531552458382</v>
      </c>
      <c r="F29" s="29" t="n">
        <v>90</v>
      </c>
      <c r="G29" s="29" t="n">
        <v>59</v>
      </c>
      <c r="H29" s="33" t="n">
        <f>G29/F29*100</f>
        <v>65.5555555555556</v>
      </c>
      <c r="I29" s="29" t="n">
        <v>12156</v>
      </c>
      <c r="J29" s="29" t="n">
        <v>8101</v>
      </c>
      <c r="K29" s="33" t="n">
        <f>J29/I29*100</f>
        <v>66.6419874958868</v>
      </c>
      <c r="L29" s="29" t="n">
        <v>669</v>
      </c>
      <c r="M29" s="29" t="n">
        <v>487</v>
      </c>
      <c r="N29" s="33" t="n">
        <f>M29/L29*100</f>
        <v>72.7952167414051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5.75" customHeight="true">
      <c r="A30" s="6" t="s">
        <v>16</v>
      </c>
      <c r="B30" s="20"/>
      <c r="C30" s="6" t="s">
        <v>24</v>
      </c>
      <c r="D30" s="30"/>
      <c r="E30" s="6" t="s">
        <v>27</v>
      </c>
      <c r="F30" s="6"/>
      <c r="G30" s="6"/>
      <c r="H30" s="6"/>
      <c r="I30" s="20"/>
      <c r="J30" s="37"/>
      <c r="K30" s="37" t="s">
        <v>31</v>
      </c>
      <c r="L30" s="30"/>
      <c r="M30" s="30"/>
      <c r="N30" s="37" t="s">
        <v>38</v>
      </c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8"/>
      <c r="B31" s="8"/>
      <c r="C31" s="8"/>
      <c r="D31" s="8"/>
      <c r="E31" s="7" t="s">
        <v>28</v>
      </c>
      <c r="F31" s="7"/>
      <c r="G31" s="7"/>
      <c r="H31" s="7"/>
      <c r="I31" s="34"/>
      <c r="J31" s="38"/>
      <c r="K31" s="8"/>
      <c r="L31" s="8"/>
      <c r="M31" s="8"/>
      <c r="N31" s="8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2" customHeight="true">
      <c r="A32" s="8"/>
      <c r="B32" s="8"/>
      <c r="C32" s="8"/>
      <c r="D32" s="8"/>
      <c r="E32" s="7"/>
      <c r="F32" s="7"/>
      <c r="G32" s="7"/>
      <c r="H32" s="7"/>
      <c r="I32" s="34"/>
      <c r="J32" s="38"/>
      <c r="K32" s="8"/>
      <c r="L32" s="8"/>
      <c r="M32" s="8"/>
      <c r="N32" s="8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0" t="s">
        <v>17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0" t="s">
        <v>18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0:B30"/>
    <mergeCell ref="A4:M4"/>
    <mergeCell ref="A5:B6"/>
    <mergeCell ref="C5:E5"/>
    <mergeCell ref="F5:H5"/>
    <mergeCell ref="I5:K5"/>
    <mergeCell ref="L5:N5"/>
    <mergeCell ref="A3:N3"/>
    <mergeCell ref="A1:B1"/>
    <mergeCell ref="J1:K2"/>
    <mergeCell ref="M1:N1"/>
    <mergeCell ref="A2:B2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