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" state="visible" r:id="rId1"/>
  </sheets>
</workbook>
</file>

<file path=xl/sharedStrings.xml><?xml version="1.0" encoding="utf-8"?>
<sst xmlns="http://schemas.openxmlformats.org/spreadsheetml/2006/main" count="36">
  <si>
    <t>公 開 類</t>
  </si>
  <si>
    <t>學 年 報</t>
  </si>
  <si>
    <t>臺中市國民中學學生裸眼視力檢查</t>
  </si>
  <si>
    <t>中華民國114學年度</t>
  </si>
  <si>
    <t>性別及
年級別</t>
  </si>
  <si>
    <t>總  計</t>
  </si>
  <si>
    <t>按性別</t>
  </si>
  <si>
    <t xml:space="preserve">    男</t>
  </si>
  <si>
    <t xml:space="preserve">    女</t>
  </si>
  <si>
    <t>按年級別及性別</t>
  </si>
  <si>
    <t xml:space="preserve">   七年級</t>
  </si>
  <si>
    <t xml:space="preserve">   八年級</t>
  </si>
  <si>
    <t xml:space="preserve">   九年級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</si>
  <si>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</si>
  <si>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</si>
  <si>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</si>
  <si>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</si>
  <si>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</si>
  <si>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</si>
  <si>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</si>
  <si>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檢查人數
(人)</t>
  </si>
  <si>
    <t>審核</t>
  </si>
  <si>
    <t>視力不良
人數(人)</t>
  </si>
  <si>
    <t>視力不良率(%)</t>
  </si>
  <si>
    <t>業務主管人員</t>
  </si>
  <si>
    <t>主辦統計人員</t>
  </si>
  <si>
    <t>國立</t>
  </si>
  <si>
    <t>市立</t>
  </si>
  <si>
    <t>機關首長</t>
  </si>
  <si>
    <t>編製機關</t>
  </si>
  <si>
    <t>表　　號</t>
  </si>
  <si>
    <t>私立</t>
  </si>
  <si>
    <t>臺中市政府教育局</t>
  </si>
  <si>
    <t>10450-03-06-2</t>
  </si>
  <si>
    <t>單位：人、％</t>
  </si>
  <si>
    <t>中華民國115年2月2日編製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</si>
</sst>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8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left" vertical="center"/>
    </xf>
    <xf numFmtId="197" fontId="3" borderId="9" xfId="0" applyNumberFormat="true" applyFont="true" applyBorder="true">
      <alignment horizontal="left" vertical="center"/>
    </xf>
    <xf numFmtId="197" fontId="3" borderId="10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197" fontId="3" borderId="2" xfId="0" applyNumberFormat="true" applyFont="true" applyBorder="true">
      <alignment horizontal="left" vertical="center"/>
    </xf>
    <xf numFmtId="197" fontId="3" borderId="0" xfId="0" applyNumberFormat="true" applyFont="true">
      <alignment horizontal="left" vertical="center"/>
    </xf>
    <xf numFmtId="197" fontId="3" borderId="3" xfId="0" applyNumberFormat="true" applyFont="true" applyBorder="true">
      <alignment horizontal="left" vertical="center"/>
    </xf>
    <xf numFmtId="198" fontId="3" borderId="2" xfId="0" applyNumberFormat="true" applyFont="true" applyBorder="true">
      <alignment horizontal="left" vertical="center"/>
    </xf>
    <xf numFmtId="198" fontId="3" borderId="0" xfId="0" applyNumberFormat="true" applyFont="true">
      <alignment horizontal="left" vertical="center"/>
    </xf>
    <xf numFmtId="198" fontId="3" borderId="3" xfId="0" applyNumberFormat="true" applyFont="true" applyBorder="true">
      <alignment horizontal="lef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1" borderId="0" xfId="0" applyFont="true">
      <alignment horizontal="right" vertical="center"/>
    </xf>
    <xf numFmtId="0" fontId="3" borderId="0" xfId="0" applyFont="true">
      <alignment horizontal="center" vertical="center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8" sqref="C18:C18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5.2109375" hidden="false" outlineLevel="0"/>
    <col min="3" max="14" bestFit="false" customWidth="true" width="14.2109375" hidden="false" outlineLevel="0"/>
    <col min="15" max="50" bestFit="false" customWidth="true" width="9.3515625" hidden="false" outlineLevel="0"/>
  </cols>
  <sheetData>
    <row r="1">
      <c r="A1" s="1" t="s">
        <v>0</v>
      </c>
      <c r="B1" s="13"/>
      <c r="C1" s="22"/>
      <c r="D1" s="9"/>
      <c r="E1" s="9"/>
      <c r="F1" s="9"/>
      <c r="G1" s="9"/>
      <c r="H1" s="9"/>
      <c r="I1" s="9"/>
      <c r="J1" s="35"/>
      <c r="K1" s="39"/>
      <c r="L1" s="1" t="s">
        <v>29</v>
      </c>
      <c r="M1" s="1" t="s">
        <v>32</v>
      </c>
      <c r="N1" s="13"/>
      <c r="O1" s="43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3"/>
      <c r="C2" s="23" t="s">
        <v>19</v>
      </c>
      <c r="D2" s="10"/>
      <c r="E2" s="10"/>
      <c r="F2" s="10"/>
      <c r="G2" s="10"/>
      <c r="H2" s="10"/>
      <c r="I2" s="10"/>
      <c r="J2" s="36"/>
      <c r="K2" s="40"/>
      <c r="L2" s="1" t="s">
        <v>30</v>
      </c>
      <c r="M2" s="13" t="s">
        <v>33</v>
      </c>
      <c r="N2" s="13"/>
      <c r="O2" s="43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6.25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1" t="s">
        <v>34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2.5" customHeight="true">
      <c r="A5" s="4" t="s">
        <v>4</v>
      </c>
      <c r="B5" s="15"/>
      <c r="C5" s="1" t="s">
        <v>16</v>
      </c>
      <c r="D5" s="13"/>
      <c r="E5" s="13"/>
      <c r="F5" s="1" t="s">
        <v>26</v>
      </c>
      <c r="G5" s="13"/>
      <c r="H5" s="13"/>
      <c r="I5" s="1" t="s">
        <v>27</v>
      </c>
      <c r="J5" s="13"/>
      <c r="K5" s="13"/>
      <c r="L5" s="1" t="s">
        <v>31</v>
      </c>
      <c r="M5" s="13"/>
      <c r="N5" s="13"/>
      <c r="O5" s="43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6.75" customHeight="true">
      <c r="A6" s="5"/>
      <c r="B6" s="15"/>
      <c r="C6" s="24" t="s">
        <v>20</v>
      </c>
      <c r="D6" s="24" t="s">
        <v>22</v>
      </c>
      <c r="E6" s="24" t="s">
        <v>23</v>
      </c>
      <c r="F6" s="24" t="s">
        <v>20</v>
      </c>
      <c r="G6" s="24" t="s">
        <v>22</v>
      </c>
      <c r="H6" s="24" t="s">
        <v>23</v>
      </c>
      <c r="I6" s="24" t="s">
        <v>20</v>
      </c>
      <c r="J6" s="24" t="s">
        <v>22</v>
      </c>
      <c r="K6" s="24" t="s">
        <v>23</v>
      </c>
      <c r="L6" s="24" t="s">
        <v>20</v>
      </c>
      <c r="M6" s="24" t="s">
        <v>22</v>
      </c>
      <c r="N6" s="42" t="s">
        <v>23</v>
      </c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2.5" customHeight="true">
      <c r="A7" s="6" t="s">
        <v>5</v>
      </c>
      <c r="B7" s="16"/>
      <c r="C7" s="25" t="n">
        <f>C9+C10</f>
        <v>82371</v>
      </c>
      <c r="D7" s="29" t="n">
        <f>D9+D10</f>
        <v>60839</v>
      </c>
      <c r="E7" s="32" t="n">
        <f>D7/C7*100</f>
        <v>73.8597321872989</v>
      </c>
      <c r="F7" s="29" t="n">
        <f>F9+F10</f>
        <v>394</v>
      </c>
      <c r="G7" s="29" t="n">
        <f>G9+G10</f>
        <v>275</v>
      </c>
      <c r="H7" s="32" t="n">
        <f>G7/F7*100</f>
        <v>69.7969543147208</v>
      </c>
      <c r="I7" s="29" t="n">
        <f>I9+I10</f>
        <v>67717</v>
      </c>
      <c r="J7" s="29" t="n">
        <f>J9+J10</f>
        <v>49268</v>
      </c>
      <c r="K7" s="32" t="n">
        <f>J7/I7*100</f>
        <v>72.7557334199684</v>
      </c>
      <c r="L7" s="29" t="n">
        <f>L9+L10</f>
        <v>14260</v>
      </c>
      <c r="M7" s="29" t="n">
        <f>M9+M10</f>
        <v>11296</v>
      </c>
      <c r="N7" s="32" t="n">
        <f>M7/L7*100</f>
        <v>79.2145862552595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2.5" customHeight="true">
      <c r="A8" s="7" t="s">
        <v>6</v>
      </c>
      <c r="B8" s="17"/>
      <c r="C8" s="26"/>
      <c r="D8" s="30"/>
      <c r="E8" s="33"/>
      <c r="F8" s="30"/>
      <c r="G8" s="30"/>
      <c r="H8" s="33"/>
      <c r="I8" s="30"/>
      <c r="J8" s="30"/>
      <c r="K8" s="33"/>
      <c r="L8" s="30"/>
      <c r="M8" s="30"/>
      <c r="N8" s="33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2.5" customHeight="true">
      <c r="A9" s="7" t="s">
        <v>7</v>
      </c>
      <c r="B9" s="18"/>
      <c r="C9" s="26" t="n">
        <f>F9+I9+L9</f>
        <v>42634</v>
      </c>
      <c r="D9" s="30" t="n">
        <f>G9+J9+M9</f>
        <v>30532</v>
      </c>
      <c r="E9" s="33" t="n">
        <f>D9/C9*100</f>
        <v>71.6142046254163</v>
      </c>
      <c r="F9" s="30" t="n">
        <f>F13+F16+F19</f>
        <v>213</v>
      </c>
      <c r="G9" s="30" t="n">
        <f>G13+G16+G19</f>
        <v>144</v>
      </c>
      <c r="H9" s="33" t="n">
        <f>G9/F9*100</f>
        <v>67.6056338028169</v>
      </c>
      <c r="I9" s="30" t="n">
        <f>I13+I16+I19</f>
        <v>35086</v>
      </c>
      <c r="J9" s="30" t="n">
        <f>J13+J16+J19</f>
        <v>24671</v>
      </c>
      <c r="K9" s="33" t="n">
        <f>J9/I9*100</f>
        <v>70.3157954739782</v>
      </c>
      <c r="L9" s="30" t="n">
        <f>L13+L16+L19</f>
        <v>7335</v>
      </c>
      <c r="M9" s="30" t="n">
        <f>M13+M16+M19</f>
        <v>5717</v>
      </c>
      <c r="N9" s="33" t="n">
        <f>M9/L9*100</f>
        <v>77.9413769597819</v>
      </c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2.5" customHeight="true">
      <c r="A10" s="7" t="s">
        <v>8</v>
      </c>
      <c r="B10" s="18"/>
      <c r="C10" s="26" t="n">
        <f>F10+I10+L10</f>
        <v>39737</v>
      </c>
      <c r="D10" s="30" t="n">
        <f>G10+J10+M10</f>
        <v>30307</v>
      </c>
      <c r="E10" s="33" t="n">
        <f>D10/C10*100</f>
        <v>76.268968467675</v>
      </c>
      <c r="F10" s="30" t="n">
        <f>F14+F17+F20</f>
        <v>181</v>
      </c>
      <c r="G10" s="30" t="n">
        <f>G14+G17+G20</f>
        <v>131</v>
      </c>
      <c r="H10" s="33" t="n">
        <f>G10/F10*100</f>
        <v>72.3756906077348</v>
      </c>
      <c r="I10" s="30" t="n">
        <f>I14+I17+I20</f>
        <v>32631</v>
      </c>
      <c r="J10" s="30" t="n">
        <f>J14+J17+J20</f>
        <v>24597</v>
      </c>
      <c r="K10" s="33" t="n">
        <f>J10/I10*100</f>
        <v>75.37924059943</v>
      </c>
      <c r="L10" s="30" t="n">
        <f>L14+L17+L20</f>
        <v>6925</v>
      </c>
      <c r="M10" s="30" t="n">
        <f>M14+M17+M20</f>
        <v>5579</v>
      </c>
      <c r="N10" s="33" t="n">
        <f>M10/L10*100</f>
        <v>80.5631768953069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2.5" customHeight="true">
      <c r="A11" s="7" t="s">
        <v>9</v>
      </c>
      <c r="B11" s="18"/>
      <c r="C11" s="26"/>
      <c r="D11" s="30"/>
      <c r="E11" s="33"/>
      <c r="F11" s="30"/>
      <c r="G11" s="30"/>
      <c r="H11" s="33"/>
      <c r="I11" s="30"/>
      <c r="J11" s="30"/>
      <c r="K11" s="33"/>
      <c r="L11" s="30"/>
      <c r="M11" s="30"/>
      <c r="N11" s="33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2.5" customHeight="true">
      <c r="A12" s="8" t="s">
        <v>10</v>
      </c>
      <c r="B12" s="19" t="s">
        <v>16</v>
      </c>
      <c r="C12" s="26" t="n">
        <f>C13+C14</f>
        <v>28800</v>
      </c>
      <c r="D12" s="30" t="n">
        <f>D13+D14</f>
        <v>19926</v>
      </c>
      <c r="E12" s="33" t="n">
        <f>D12/C12*100</f>
        <v>69.1875</v>
      </c>
      <c r="F12" s="30" t="n">
        <f>F13+F14</f>
        <v>140</v>
      </c>
      <c r="G12" s="30" t="n">
        <f>G13+G14</f>
        <v>100</v>
      </c>
      <c r="H12" s="33" t="n">
        <f>G12/F12*100</f>
        <v>71.4285714285714</v>
      </c>
      <c r="I12" s="30" t="n">
        <f>I13+I14</f>
        <v>23600</v>
      </c>
      <c r="J12" s="30" t="n">
        <f>J13+J14</f>
        <v>16046</v>
      </c>
      <c r="K12" s="33" t="n">
        <f>J12/I12*100</f>
        <v>67.9915254237288</v>
      </c>
      <c r="L12" s="30" t="n">
        <f>L13+L14</f>
        <v>5060</v>
      </c>
      <c r="M12" s="30" t="n">
        <f>M13+M14</f>
        <v>3780</v>
      </c>
      <c r="N12" s="33" t="n">
        <f>M12/L12*100</f>
        <v>74.703557312253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2.5" customHeight="true">
      <c r="A13" s="9"/>
      <c r="B13" s="19" t="s">
        <v>17</v>
      </c>
      <c r="C13" s="26" t="n">
        <f>F13+I13+L13</f>
        <v>14918</v>
      </c>
      <c r="D13" s="30" t="n">
        <f>G13+J13+M13</f>
        <v>10033</v>
      </c>
      <c r="E13" s="33" t="n">
        <f>D13/C13*100</f>
        <v>67.2543236358761</v>
      </c>
      <c r="F13" s="30" t="n">
        <v>82</v>
      </c>
      <c r="G13" s="30" t="n">
        <v>59</v>
      </c>
      <c r="H13" s="33" t="n">
        <f>G13/F13*100</f>
        <v>71.9512195121951</v>
      </c>
      <c r="I13" s="30" t="n">
        <v>12238</v>
      </c>
      <c r="J13" s="30" t="n">
        <v>8036</v>
      </c>
      <c r="K13" s="33" t="n">
        <f>J13/I13*100</f>
        <v>65.6643242359863</v>
      </c>
      <c r="L13" s="30" t="n">
        <v>2598</v>
      </c>
      <c r="M13" s="30" t="n">
        <v>1938</v>
      </c>
      <c r="N13" s="33" t="n">
        <f>M13/L13*100</f>
        <v>74.5958429561201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2.5" customHeight="true">
      <c r="A14" s="9"/>
      <c r="B14" s="19" t="s">
        <v>18</v>
      </c>
      <c r="C14" s="26" t="n">
        <f>F14+I14+L14</f>
        <v>13882</v>
      </c>
      <c r="D14" s="30" t="n">
        <f>G14+J14+M14</f>
        <v>9893</v>
      </c>
      <c r="E14" s="33" t="n">
        <f>D14/C14*100</f>
        <v>71.2649474139173</v>
      </c>
      <c r="F14" s="30" t="n">
        <v>58</v>
      </c>
      <c r="G14" s="30" t="n">
        <v>41</v>
      </c>
      <c r="H14" s="33" t="n">
        <f>G14/F14*100</f>
        <v>70.6896551724138</v>
      </c>
      <c r="I14" s="30" t="n">
        <v>11362</v>
      </c>
      <c r="J14" s="30" t="n">
        <v>8010</v>
      </c>
      <c r="K14" s="33" t="n">
        <f>J14/I14*100</f>
        <v>70.4981517338497</v>
      </c>
      <c r="L14" s="30" t="n">
        <v>2462</v>
      </c>
      <c r="M14" s="30" t="n">
        <v>1842</v>
      </c>
      <c r="N14" s="33" t="n">
        <f>M14/L14*100</f>
        <v>74.817221770918</v>
      </c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2.5" customHeight="true">
      <c r="A15" s="8" t="s">
        <v>11</v>
      </c>
      <c r="B15" s="19" t="s">
        <v>16</v>
      </c>
      <c r="C15" s="26" t="n">
        <f>C16+C17</f>
        <v>29100</v>
      </c>
      <c r="D15" s="30" t="n">
        <f>D16+D17</f>
        <v>21720</v>
      </c>
      <c r="E15" s="33" t="n">
        <f>D15/C15*100</f>
        <v>74.639175257732</v>
      </c>
      <c r="F15" s="30" t="n">
        <f>F16+F17</f>
        <v>126</v>
      </c>
      <c r="G15" s="30" t="n">
        <f>G16+G17</f>
        <v>82</v>
      </c>
      <c r="H15" s="33" t="n">
        <f>G15/F15*100</f>
        <v>65.0793650793651</v>
      </c>
      <c r="I15" s="30" t="n">
        <f>I16+I17</f>
        <v>24058</v>
      </c>
      <c r="J15" s="30" t="n">
        <f>J16+J17</f>
        <v>17736</v>
      </c>
      <c r="K15" s="33" t="n">
        <f>J15/I15*100</f>
        <v>73.7218388893507</v>
      </c>
      <c r="L15" s="30" t="n">
        <f>L16+L17</f>
        <v>4916</v>
      </c>
      <c r="M15" s="30" t="n">
        <f>M16+M17</f>
        <v>3902</v>
      </c>
      <c r="N15" s="33" t="n">
        <f>M15/L15*100</f>
        <v>79.373474369406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2.5" customHeight="true">
      <c r="A16" s="9"/>
      <c r="B16" s="19" t="s">
        <v>17</v>
      </c>
      <c r="C16" s="26" t="n">
        <f>F16+I16+L16</f>
        <v>15006</v>
      </c>
      <c r="D16" s="30" t="n">
        <f>G16+J16+M16</f>
        <v>10838</v>
      </c>
      <c r="E16" s="33" t="n">
        <f>D16/C16*100</f>
        <v>72.224443555911</v>
      </c>
      <c r="F16" s="30" t="n">
        <v>58</v>
      </c>
      <c r="G16" s="30" t="n">
        <v>31</v>
      </c>
      <c r="H16" s="33" t="n">
        <f>G16/F16*100</f>
        <v>53.448275862069</v>
      </c>
      <c r="I16" s="30" t="n">
        <v>12439</v>
      </c>
      <c r="J16" s="30" t="n">
        <v>8879</v>
      </c>
      <c r="K16" s="33" t="n">
        <f>J16/I16*100</f>
        <v>71.3803360398746</v>
      </c>
      <c r="L16" s="30" t="n">
        <v>2509</v>
      </c>
      <c r="M16" s="30" t="n">
        <v>1928</v>
      </c>
      <c r="N16" s="33" t="n">
        <f>M16/L16*100</f>
        <v>76.843363889996</v>
      </c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2.5" customHeight="true">
      <c r="A17" s="9"/>
      <c r="B17" s="19" t="s">
        <v>18</v>
      </c>
      <c r="C17" s="26" t="n">
        <f>F17+I17+L17</f>
        <v>14094</v>
      </c>
      <c r="D17" s="30" t="n">
        <f>G17+J17+M17</f>
        <v>10882</v>
      </c>
      <c r="E17" s="33" t="n">
        <f>D17/C17*100</f>
        <v>77.2101603519228</v>
      </c>
      <c r="F17" s="30" t="n">
        <v>68</v>
      </c>
      <c r="G17" s="30" t="n">
        <v>51</v>
      </c>
      <c r="H17" s="33" t="n">
        <f>G17/F17*100</f>
        <v>75</v>
      </c>
      <c r="I17" s="30" t="n">
        <v>11619</v>
      </c>
      <c r="J17" s="30" t="n">
        <v>8857</v>
      </c>
      <c r="K17" s="33" t="n">
        <f>J17/I17*100</f>
        <v>76.2285911007832</v>
      </c>
      <c r="L17" s="30" t="n">
        <v>2407</v>
      </c>
      <c r="M17" s="30" t="n">
        <v>1974</v>
      </c>
      <c r="N17" s="33" t="n">
        <f>M17/L17*100</f>
        <v>82.0108018280017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2.5" customHeight="true">
      <c r="A18" s="8" t="s">
        <v>12</v>
      </c>
      <c r="B18" s="19" t="s">
        <v>16</v>
      </c>
      <c r="C18" s="26" t="n">
        <f>C19+C20</f>
        <v>24471</v>
      </c>
      <c r="D18" s="30" t="n">
        <f>D19+D20</f>
        <v>19193</v>
      </c>
      <c r="E18" s="33" t="n">
        <f>D18/C18*100</f>
        <v>78.4316129295901</v>
      </c>
      <c r="F18" s="30" t="n">
        <f>F19+F20</f>
        <v>128</v>
      </c>
      <c r="G18" s="30" t="n">
        <f>G19+G20</f>
        <v>93</v>
      </c>
      <c r="H18" s="33" t="n">
        <f>G18/F18*100</f>
        <v>72.65625</v>
      </c>
      <c r="I18" s="30" t="n">
        <f>I19+I20</f>
        <v>20059</v>
      </c>
      <c r="J18" s="30" t="n">
        <f>J19+J20</f>
        <v>15486</v>
      </c>
      <c r="K18" s="33" t="n">
        <f>J18/I18*100</f>
        <v>77.2022533526098</v>
      </c>
      <c r="L18" s="30" t="n">
        <f>L19+L20</f>
        <v>4284</v>
      </c>
      <c r="M18" s="30" t="n">
        <f>M19+M20</f>
        <v>3614</v>
      </c>
      <c r="N18" s="33" t="n">
        <f>M18/L18*100</f>
        <v>84.3604108309991</v>
      </c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2.5" customHeight="true">
      <c r="A19" s="9"/>
      <c r="B19" s="19" t="s">
        <v>17</v>
      </c>
      <c r="C19" s="26" t="n">
        <f>F19+I19+L19</f>
        <v>12710</v>
      </c>
      <c r="D19" s="30" t="n">
        <f>G19+J19+M19</f>
        <v>9661</v>
      </c>
      <c r="E19" s="33" t="n">
        <f>D19/C19*100</f>
        <v>76.0110149488592</v>
      </c>
      <c r="F19" s="30" t="n">
        <v>73</v>
      </c>
      <c r="G19" s="30" t="n">
        <v>54</v>
      </c>
      <c r="H19" s="33" t="n">
        <f>G19/F19*100</f>
        <v>73.972602739726</v>
      </c>
      <c r="I19" s="30" t="n">
        <v>10409</v>
      </c>
      <c r="J19" s="30" t="n">
        <v>7756</v>
      </c>
      <c r="K19" s="33" t="n">
        <f>J19/I19*100</f>
        <v>74.5124411566913</v>
      </c>
      <c r="L19" s="30" t="n">
        <v>2228</v>
      </c>
      <c r="M19" s="30" t="n">
        <v>1851</v>
      </c>
      <c r="N19" s="33" t="n">
        <f>M19/L19*100</f>
        <v>83.0789946140036</v>
      </c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2.5" customHeight="true">
      <c r="A20" s="10"/>
      <c r="B20" s="20" t="s">
        <v>18</v>
      </c>
      <c r="C20" s="27" t="n">
        <f>F20+I20+L20</f>
        <v>11761</v>
      </c>
      <c r="D20" s="31" t="n">
        <f>G20+J20+M20</f>
        <v>9532</v>
      </c>
      <c r="E20" s="34" t="n">
        <f>D20/C20*100</f>
        <v>81.0475299719412</v>
      </c>
      <c r="F20" s="31" t="n">
        <v>55</v>
      </c>
      <c r="G20" s="31" t="n">
        <v>39</v>
      </c>
      <c r="H20" s="34" t="n">
        <f>G20/F20*100</f>
        <v>70.9090909090909</v>
      </c>
      <c r="I20" s="31" t="n">
        <v>9650</v>
      </c>
      <c r="J20" s="31" t="n">
        <v>7730</v>
      </c>
      <c r="K20" s="34" t="n">
        <f>J20/I20*100</f>
        <v>80.1036269430052</v>
      </c>
      <c r="L20" s="31" t="n">
        <v>2056</v>
      </c>
      <c r="M20" s="31" t="n">
        <v>1763</v>
      </c>
      <c r="N20" s="34" t="n">
        <f>M20/L20*100</f>
        <v>85.7490272373541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1.25" customHeight="true">
      <c r="A21" s="11"/>
      <c r="B21" s="11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5.75" customHeight="true">
      <c r="A22" s="7" t="s">
        <v>13</v>
      </c>
      <c r="B22" s="21"/>
      <c r="C22" s="7" t="s">
        <v>21</v>
      </c>
      <c r="D22" s="9"/>
      <c r="E22" s="7" t="s">
        <v>24</v>
      </c>
      <c r="F22" s="7"/>
      <c r="G22" s="7"/>
      <c r="H22" s="7"/>
      <c r="I22" s="9"/>
      <c r="J22" s="37"/>
      <c r="K22" s="37" t="s">
        <v>28</v>
      </c>
      <c r="L22" s="9"/>
      <c r="M22" s="9"/>
      <c r="N22" s="37" t="s">
        <v>35</v>
      </c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>
      <c r="A23" s="9"/>
      <c r="B23" s="9"/>
      <c r="C23" s="9"/>
      <c r="D23" s="9"/>
      <c r="E23" s="7" t="s">
        <v>25</v>
      </c>
      <c r="F23" s="7"/>
      <c r="G23" s="7"/>
      <c r="H23" s="7"/>
      <c r="I23" s="9"/>
      <c r="J23" s="38"/>
      <c r="K23" s="9"/>
      <c r="L23" s="9"/>
      <c r="M23" s="9"/>
      <c r="N23" s="9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9"/>
      <c r="B24" s="9"/>
      <c r="C24" s="9"/>
      <c r="D24" s="9"/>
      <c r="E24" s="7"/>
      <c r="F24" s="7"/>
      <c r="G24" s="7"/>
      <c r="H24" s="7"/>
      <c r="I24" s="9"/>
      <c r="J24" s="38"/>
      <c r="K24" s="9"/>
      <c r="L24" s="9"/>
      <c r="M24" s="9"/>
      <c r="N24" s="9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1.2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21"/>
      <c r="M25" s="21"/>
      <c r="N25" s="2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8" t="s">
        <v>14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8" t="s">
        <v>15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N3"/>
    <mergeCell ref="A1:B1"/>
    <mergeCell ref="J1:K2"/>
    <mergeCell ref="M1:N1"/>
    <mergeCell ref="A2:B2"/>
    <mergeCell ref="M2:N2"/>
    <mergeCell ref="A22:B22"/>
    <mergeCell ref="A4:M4"/>
    <mergeCell ref="A5:B6"/>
    <mergeCell ref="C5:E5"/>
    <mergeCell ref="F5:H5"/>
    <mergeCell ref="I5:K5"/>
    <mergeCell ref="L5:N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