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<sst xmlns="http://schemas.openxmlformats.org/spreadsheetml/2006/main" count="75">
  <si>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</si>
  <si>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</si>
  <si>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</si>
  <si>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中華民國115年9月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</si>
  <si>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</si>
  <si>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</si>
  <si>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</si>
  <si>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</si>
  <si>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</si>
  <si>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</si>
  <si>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</si>
  <si>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</si>
  <si>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</si>
  <si>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</si>
  <si>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</si>
  <si>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</si>
  <si>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</si>
  <si>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</si>
  <si>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</si>
  <si>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</si>
  <si>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</si>
  <si>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</si>
  <si>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</si>
  <si>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</si>
  <si>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</si>
  <si>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</si>
  <si>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</si>
  <si>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</si>
  <si>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</si>
  <si>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</si>
  <si>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</si>
  <si>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</si>
  <si>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</si>
  <si>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</si>
  <si>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</si>
  <si>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</si>
  <si>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</si>
  <si>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</si>
  <si>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</si>
  <si>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</si>
  <si>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</si>
  <si>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</si>
  <si>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</si>
  <si>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</si>
  <si>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</si>
  <si>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</si>
  <si>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</si>
  <si>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</si>
  <si>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</si>
  <si>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</si>
  <si>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</si>
  <si>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</si>
  <si>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</si>
  <si>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</si>
  <si>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</si>
  <si>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</si>
  <si>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</si>
  <si>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</si>
  <si>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</si>
  <si>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</si>
  <si>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</si>
  <si>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 10 月 5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</si>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</sst>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1" borderId="2" xfId="0" applyFont="true" applyBorder="true">
      <alignment vertical="center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4" sqref="L14:L14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2"/>
      <c r="S1" s="1" t="s">
        <v>66</v>
      </c>
      <c r="T1" s="54" t="s">
        <v>69</v>
      </c>
      <c r="U1" s="54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3"/>
      <c r="S2" s="1" t="s">
        <v>67</v>
      </c>
      <c r="T2" s="55" t="s">
        <v>70</v>
      </c>
      <c r="U2" s="55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6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6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6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6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1333</v>
      </c>
      <c r="C11" s="20" t="n">
        <f>SUM(C12:C19)</f>
        <v>121</v>
      </c>
      <c r="D11" s="20" t="n">
        <f>SUM(D12:D19)</f>
        <v>234</v>
      </c>
      <c r="E11" s="20" t="n">
        <f>SUM(B11:D11)</f>
        <v>1688</v>
      </c>
      <c r="F11" s="20" t="n">
        <f>SUM(F12:F19)</f>
        <v>352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352</v>
      </c>
      <c r="M11" s="31" t="n">
        <v>1.63</v>
      </c>
      <c r="N11" s="20" t="n">
        <f>SUM(N12:N19)</f>
        <v>1100</v>
      </c>
      <c r="O11" s="20" t="n">
        <f>SUM(O12:O19)</f>
        <v>67</v>
      </c>
      <c r="P11" s="20" t="n">
        <f>SUM(L11, N11:O11)</f>
        <v>1519</v>
      </c>
      <c r="Q11" s="31" t="n">
        <f>IF($E11=0, "--", ROUND(P11/$E11*100, 2))</f>
        <v>89.99</v>
      </c>
      <c r="R11" s="20" t="n">
        <f>SUM(R12:R19)</f>
        <v>169</v>
      </c>
      <c r="S11" s="31" t="n">
        <f>IF($E11=0, "--", ROUND(R11/$E11*100, 2))</f>
        <v>10.01</v>
      </c>
      <c r="T11" s="20" t="n">
        <f>SUM(T12:T19)</f>
        <v>169</v>
      </c>
      <c r="U11" s="57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246</v>
      </c>
      <c r="C12" s="20" t="n">
        <v>20</v>
      </c>
      <c r="D12" s="20" t="n">
        <v>47</v>
      </c>
      <c r="E12" s="20" t="n">
        <f>SUM(B12:D12)</f>
        <v>313</v>
      </c>
      <c r="F12" s="20" t="n">
        <v>60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60</v>
      </c>
      <c r="M12" s="31" t="n">
        <v>1.14</v>
      </c>
      <c r="N12" s="20" t="n">
        <v>219</v>
      </c>
      <c r="O12" s="20" t="n">
        <v>13</v>
      </c>
      <c r="P12" s="20" t="n">
        <f>SUM(L12, N12:O12)</f>
        <v>292</v>
      </c>
      <c r="Q12" s="31" t="n">
        <f>IF($E12=0, "--", ROUND(P12/$E12*100, 2))</f>
        <v>93.29</v>
      </c>
      <c r="R12" s="20" t="n">
        <v>21</v>
      </c>
      <c r="S12" s="31" t="n">
        <f>IF($E12=0, "--", ROUND(R12/$E12*100, 2))</f>
        <v>6.71</v>
      </c>
      <c r="T12" s="20" t="n">
        <v>21</v>
      </c>
      <c r="U12" s="57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224</v>
      </c>
      <c r="C13" s="20" t="n">
        <v>16</v>
      </c>
      <c r="D13" s="20" t="n">
        <v>34</v>
      </c>
      <c r="E13" s="20" t="n">
        <f>SUM(B13:D13)</f>
        <v>274</v>
      </c>
      <c r="F13" s="20" t="n">
        <v>45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45</v>
      </c>
      <c r="M13" s="31" t="n">
        <v>1.02</v>
      </c>
      <c r="N13" s="20" t="n">
        <v>194</v>
      </c>
      <c r="O13" s="20" t="n">
        <v>6</v>
      </c>
      <c r="P13" s="20" t="n">
        <f>SUM(L13, N13:O13)</f>
        <v>245</v>
      </c>
      <c r="Q13" s="31" t="n">
        <f>IF($E13=0, "--", ROUND(P13/$E13*100, 2))</f>
        <v>89.42</v>
      </c>
      <c r="R13" s="20" t="n">
        <v>29</v>
      </c>
      <c r="S13" s="31" t="n">
        <f>IF($E13=0, "--", ROUND(R13/$E13*100, 2))</f>
        <v>10.58</v>
      </c>
      <c r="T13" s="20" t="n">
        <v>29</v>
      </c>
      <c r="U13" s="57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547</v>
      </c>
      <c r="C14" s="20" t="n">
        <v>55</v>
      </c>
      <c r="D14" s="20" t="n">
        <v>93</v>
      </c>
      <c r="E14" s="20" t="n">
        <f>SUM(B14:D14)</f>
        <v>695</v>
      </c>
      <c r="F14" s="20" t="n">
        <v>183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183</v>
      </c>
      <c r="M14" s="31" t="n">
        <v>2.04</v>
      </c>
      <c r="N14" s="20" t="n">
        <v>415</v>
      </c>
      <c r="O14" s="20" t="n">
        <v>18</v>
      </c>
      <c r="P14" s="20" t="n">
        <f>SUM(L14, N14:O14)</f>
        <v>616</v>
      </c>
      <c r="Q14" s="31" t="n">
        <f>IF($E14=0, "--", ROUND(P14/$E14*100, 2))</f>
        <v>88.63</v>
      </c>
      <c r="R14" s="20" t="n">
        <v>79</v>
      </c>
      <c r="S14" s="31" t="n">
        <f>IF($E14=0, "--", ROUND(R14/$E14*100, 2))</f>
        <v>11.37</v>
      </c>
      <c r="T14" s="20" t="n">
        <v>79</v>
      </c>
      <c r="U14" s="57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114</v>
      </c>
      <c r="C15" s="20" t="n">
        <v>5</v>
      </c>
      <c r="D15" s="20" t="n">
        <v>19</v>
      </c>
      <c r="E15" s="20" t="n">
        <f>SUM(B15:D15)</f>
        <v>138</v>
      </c>
      <c r="F15" s="20" t="n">
        <v>23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23</v>
      </c>
      <c r="M15" s="31" t="n">
        <v>0.74</v>
      </c>
      <c r="N15" s="20" t="n">
        <v>100</v>
      </c>
      <c r="O15" s="20" t="n">
        <v>2</v>
      </c>
      <c r="P15" s="20" t="n">
        <f>SUM(L15, N15:O15)</f>
        <v>125</v>
      </c>
      <c r="Q15" s="31" t="n">
        <f>IF($E15=0, "--", ROUND(P15/$E15*100, 2))</f>
        <v>90.58</v>
      </c>
      <c r="R15" s="20" t="n">
        <v>13</v>
      </c>
      <c r="S15" s="31" t="n">
        <f>IF($E15=0, "--", ROUND(R15/$E15*100, 2))</f>
        <v>9.42</v>
      </c>
      <c r="T15" s="20" t="n">
        <v>13</v>
      </c>
      <c r="U15" s="57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105</v>
      </c>
      <c r="C16" s="20" t="n">
        <v>7</v>
      </c>
      <c r="D16" s="20" t="n">
        <v>21</v>
      </c>
      <c r="E16" s="20" t="n">
        <f>SUM(B16:D16)</f>
        <v>133</v>
      </c>
      <c r="F16" s="20" t="n">
        <v>24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24</v>
      </c>
      <c r="M16" s="31" t="n">
        <v>1.13</v>
      </c>
      <c r="N16" s="20" t="n">
        <v>79</v>
      </c>
      <c r="O16" s="20" t="n">
        <v>18</v>
      </c>
      <c r="P16" s="20" t="n">
        <f>SUM(L16, N16:O16)</f>
        <v>121</v>
      </c>
      <c r="Q16" s="31" t="n">
        <f>IF($E16=0, "--", ROUND(P16/$E16*100, 2))</f>
        <v>90.98</v>
      </c>
      <c r="R16" s="20" t="n">
        <v>12</v>
      </c>
      <c r="S16" s="31" t="n">
        <f>IF($E16=0, "--", ROUND(R16/$E16*100, 2))</f>
        <v>9.02</v>
      </c>
      <c r="T16" s="20" t="n">
        <v>12</v>
      </c>
      <c r="U16" s="57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59</v>
      </c>
      <c r="C17" s="20" t="n">
        <v>7</v>
      </c>
      <c r="D17" s="20" t="n">
        <v>7</v>
      </c>
      <c r="E17" s="20" t="n">
        <f>SUM(B17:D17)</f>
        <v>73</v>
      </c>
      <c r="F17" s="20" t="n">
        <v>5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5</v>
      </c>
      <c r="M17" s="31" t="n">
        <v>0.5</v>
      </c>
      <c r="N17" s="20" t="n">
        <v>57</v>
      </c>
      <c r="O17" s="20" t="n">
        <v>2</v>
      </c>
      <c r="P17" s="20" t="n">
        <f>SUM(L17, N17:O17)</f>
        <v>64</v>
      </c>
      <c r="Q17" s="31" t="n">
        <f>IF($E17=0, "--", ROUND(P17/$E17*100, 2))</f>
        <v>87.67</v>
      </c>
      <c r="R17" s="20" t="n">
        <v>9</v>
      </c>
      <c r="S17" s="31" t="n">
        <f>IF($E17=0, "--", ROUND(R17/$E17*100, 2))</f>
        <v>12.33</v>
      </c>
      <c r="T17" s="20" t="n">
        <v>9</v>
      </c>
      <c r="U17" s="57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20</v>
      </c>
      <c r="C18" s="20" t="n">
        <v>11</v>
      </c>
      <c r="D18" s="20" t="n">
        <v>8</v>
      </c>
      <c r="E18" s="20" t="n">
        <f>SUM(B18:D18)</f>
        <v>39</v>
      </c>
      <c r="F18" s="20" t="n">
        <v>10</v>
      </c>
      <c r="G18" s="31" t="n">
        <f>IF($L18=0, "--", ROUND(F18/$L18*100, 2))</f>
        <v>100</v>
      </c>
      <c r="H18" s="20" t="n">
        <v>0</v>
      </c>
      <c r="I18" s="31" t="n">
        <f>IF($L18=0, "--", ROUND(H18/$L18*100, 2))</f>
        <v>0</v>
      </c>
      <c r="J18" s="20" t="n">
        <v>0</v>
      </c>
      <c r="K18" s="31" t="n">
        <f>IF($L18=0, "--", ROUND(J18/$L18*100, 2))</f>
        <v>0</v>
      </c>
      <c r="L18" s="20" t="n">
        <f>SUM(F18, H18, J18)</f>
        <v>10</v>
      </c>
      <c r="M18" s="31" t="n">
        <v>3.85</v>
      </c>
      <c r="N18" s="20" t="n">
        <v>20</v>
      </c>
      <c r="O18" s="20" t="n">
        <v>4</v>
      </c>
      <c r="P18" s="20" t="n">
        <f>SUM(L18, N18:O18)</f>
        <v>34</v>
      </c>
      <c r="Q18" s="31" t="n">
        <f>IF($E18=0, "--", ROUND(P18/$E18*100, 2))</f>
        <v>87.18</v>
      </c>
      <c r="R18" s="20" t="n">
        <v>5</v>
      </c>
      <c r="S18" s="31" t="n">
        <f>IF($E18=0, "--", ROUND(R18/$E18*100, 2))</f>
        <v>12.82</v>
      </c>
      <c r="T18" s="20" t="n">
        <v>5</v>
      </c>
      <c r="U18" s="57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18</v>
      </c>
      <c r="C19" s="20" t="n">
        <v>0</v>
      </c>
      <c r="D19" s="20" t="n">
        <v>5</v>
      </c>
      <c r="E19" s="20" t="n">
        <f>SUM(B19:D19)</f>
        <v>23</v>
      </c>
      <c r="F19" s="20" t="n">
        <v>2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2</v>
      </c>
      <c r="M19" s="31" t="n">
        <v>1</v>
      </c>
      <c r="N19" s="20" t="n">
        <v>16</v>
      </c>
      <c r="O19" s="20" t="n">
        <v>4</v>
      </c>
      <c r="P19" s="20" t="n">
        <f>SUM(L19, N19:O19)</f>
        <v>22</v>
      </c>
      <c r="Q19" s="31" t="n">
        <f>IF($E19=0, "--", ROUND(P19/$E19*100, 2))</f>
        <v>95.65</v>
      </c>
      <c r="R19" s="20" t="n">
        <v>1</v>
      </c>
      <c r="S19" s="31" t="n">
        <f>IF($E19=0, "--", ROUND(R19/$E19*100, 2))</f>
        <v>4.35</v>
      </c>
      <c r="T19" s="20" t="n">
        <v>1</v>
      </c>
      <c r="U19" s="57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7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7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7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8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8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8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51"/>
      <c r="R26" s="51"/>
      <c r="S26" s="51"/>
      <c r="T26" s="51"/>
      <c r="U26" s="5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P26:U26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