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<sst xmlns="http://schemas.openxmlformats.org/spreadsheetml/2006/main" count="61">
  <si>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</si>
  <si>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</si>
  <si>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</si>
  <si>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中華民國114年12月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</si>
  <si>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</si>
  <si>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</si>
  <si>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</si>
  <si>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</si>
  <si>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</si>
  <si>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</si>
  <si>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</si>
  <si>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</si>
  <si>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</si>
  <si>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</si>
  <si>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</si>
  <si>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</si>
  <si>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</si>
  <si>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</si>
  <si>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</si>
  <si>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</si>
  <si>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</si>
  <si>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</si>
  <si>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</si>
  <si>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</si>
  <si>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</si>
  <si>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</si>
  <si>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</si>
  <si>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</si>
  <si>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</si>
  <si>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</si>
  <si>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</si>
  <si>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</si>
  <si>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</si>
  <si>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</si>
  <si>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</si>
  <si>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</si>
  <si>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</si>
  <si>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</si>
  <si>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</si>
  <si>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</si>
  <si>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</si>
  <si>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</si>
  <si>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</si>
  <si>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</si>
  <si>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</si>
  <si>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</si>
  <si>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</si>
  <si>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</si>
  <si>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</si>
  <si>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</si>
  <si>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</si>
  <si>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</si>
  <si>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</si>
  <si>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</si>
  <si>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</si>
  <si>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</si>
  <si>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</si>
  <si>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</si>
  <si>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1  月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</si>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</sst>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32" sqref="D32:D3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5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f>SUM(B13:B21)</f>
        <v>127</v>
      </c>
      <c r="C12" s="18" t="n">
        <f>SUM(C13:C21)</f>
        <v>26</v>
      </c>
      <c r="D12" s="18" t="n">
        <f>B12+C12</f>
        <v>153</v>
      </c>
      <c r="E12" s="18" t="n">
        <f>SUM(E13:E21)</f>
        <v>131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131</v>
      </c>
      <c r="J12" s="39" t="n">
        <f>IF(D12&gt;0, I12/D12*100, "--")</f>
        <v>85.6209150326797</v>
      </c>
      <c r="K12" s="18" t="n">
        <f>D12-I12</f>
        <v>22</v>
      </c>
      <c r="L12" s="39" t="n">
        <f>IF(D12&gt;0, K12/D12*100, "--")</f>
        <v>14.3790849673203</v>
      </c>
      <c r="M12" s="18" t="n">
        <f>K12-N12</f>
        <v>22</v>
      </c>
      <c r="N12" s="49" t="n">
        <f>SUM(N13:N21)</f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4</v>
      </c>
      <c r="C13" s="19" t="n">
        <v>0</v>
      </c>
      <c r="D13" s="18" t="n">
        <f>B13+C13</f>
        <v>4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75</v>
      </c>
      <c r="K13" s="18" t="n">
        <f>D13-I13</f>
        <v>1</v>
      </c>
      <c r="L13" s="39" t="n">
        <f>IF(D13&gt;0, K13/D13*100, "--")</f>
        <v>25</v>
      </c>
      <c r="M13" s="19" t="n">
        <v>1</v>
      </c>
      <c r="N13" s="50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48</v>
      </c>
      <c r="C14" s="19" t="n">
        <v>2</v>
      </c>
      <c r="D14" s="18" t="n">
        <f>B14+C14</f>
        <v>50</v>
      </c>
      <c r="E14" s="19" t="n">
        <v>50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50</v>
      </c>
      <c r="J14" s="39" t="n">
        <f>IF(D14&gt;0, I14/D14*100, "--")</f>
        <v>100</v>
      </c>
      <c r="K14" s="18" t="n">
        <f>D14-I14</f>
        <v>0</v>
      </c>
      <c r="L14" s="39" t="n">
        <f>IF(D14&gt;0, K14/D14*100, "--")</f>
        <v>0</v>
      </c>
      <c r="M14" s="19" t="n">
        <v>0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71</v>
      </c>
      <c r="C15" s="19" t="n">
        <v>23</v>
      </c>
      <c r="D15" s="18" t="n">
        <f>B15+C15</f>
        <v>94</v>
      </c>
      <c r="E15" s="19" t="n">
        <v>74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74</v>
      </c>
      <c r="J15" s="39" t="n">
        <f>IF(D15&gt;0, I15/D15*100, "--")</f>
        <v>78.7234042553192</v>
      </c>
      <c r="K15" s="18" t="n">
        <f>D15-I15</f>
        <v>20</v>
      </c>
      <c r="L15" s="39" t="n">
        <f>IF(D15&gt;0, K15/D15*100, "--")</f>
        <v>21.2765957446809</v>
      </c>
      <c r="M15" s="19" t="n">
        <v>20</v>
      </c>
      <c r="N15" s="50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4</v>
      </c>
      <c r="C16" s="19" t="n">
        <v>1</v>
      </c>
      <c r="D16" s="18" t="n">
        <f>B16+C16</f>
        <v>5</v>
      </c>
      <c r="E16" s="19" t="n">
        <v>4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4</v>
      </c>
      <c r="J16" s="39" t="n">
        <f>IF(D16&gt;0, I16/D16*100, "--")</f>
        <v>80</v>
      </c>
      <c r="K16" s="18" t="n">
        <f>D16-I16</f>
        <v>1</v>
      </c>
      <c r="L16" s="39" t="n">
        <f>IF(D16&gt;0, K16/D16*100, "--")</f>
        <v>20</v>
      </c>
      <c r="M16" s="19" t="n">
        <v>1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5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4.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4.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4.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4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4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4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4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4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4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4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4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4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4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4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4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4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4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4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4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4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4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4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4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4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4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4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4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4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4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4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4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4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4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4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4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4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4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4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4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4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4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4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4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4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4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4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4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4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4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4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4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4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4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4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4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4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4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4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4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4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4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4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4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4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4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4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4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4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4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4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4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4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4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4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4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4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4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4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4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4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4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4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4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4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4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4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4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4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4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4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4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4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4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4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4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4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4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4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4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4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4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4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4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4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4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4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4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4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4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4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4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4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4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4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4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4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4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4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4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4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4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4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4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4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4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4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4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4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4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4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4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4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4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4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4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4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4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4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4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4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4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4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4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4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4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4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4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4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4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4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4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4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4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4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4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4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4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4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4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4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4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