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<sst xmlns="http://schemas.openxmlformats.org/spreadsheetml/2006/main" count="61">
  <si>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</si>
  <si>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</si>
  <si>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</si>
  <si>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中華民國115年4月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</si>
  <si>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</si>
  <si>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</si>
  <si>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</si>
  <si>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</si>
  <si>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</si>
  <si>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</si>
  <si>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</si>
  <si>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</si>
  <si>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</si>
  <si>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</si>
  <si>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</si>
  <si>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</si>
  <si>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</si>
  <si>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</si>
  <si>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</si>
  <si>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</si>
  <si>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</si>
  <si>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</si>
  <si>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</si>
  <si>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</si>
  <si>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</si>
  <si>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</si>
  <si>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</si>
  <si>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</si>
  <si>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</si>
  <si>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</si>
  <si>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</si>
  <si>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</si>
  <si>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</si>
  <si>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</si>
  <si>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</si>
  <si>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</si>
  <si>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</si>
  <si>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</si>
  <si>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</si>
  <si>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</si>
  <si>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</si>
  <si>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</si>
  <si>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</si>
  <si>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</si>
  <si>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</si>
  <si>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</si>
  <si>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</si>
  <si>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</si>
  <si>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</si>
  <si>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</si>
  <si>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</si>
  <si>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</si>
  <si>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</si>
  <si>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</si>
  <si>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</si>
  <si>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</si>
  <si>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</si>
  <si>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</si>
  <si>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  115  年  5  月 4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</si>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</sst>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L19" sqref="L19:L19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54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55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2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56</v>
      </c>
      <c r="N8" s="48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8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8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57</v>
      </c>
      <c r="N11" s="48" t="s">
        <v>60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</row>
    <row r="12" ht="18" customHeight="true">
      <c r="A12" s="10" t="s">
        <v>7</v>
      </c>
      <c r="B12" s="18" t="n">
        <f>SUM(B13:B20)</f>
        <v>145</v>
      </c>
      <c r="C12" s="18" t="n">
        <f>SUM(C13:C20)</f>
        <v>35</v>
      </c>
      <c r="D12" s="18" t="n">
        <f>B12+C12</f>
        <v>180</v>
      </c>
      <c r="E12" s="18" t="n">
        <f>SUM(E13:E20)</f>
        <v>141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141</v>
      </c>
      <c r="J12" s="39" t="n">
        <f>IF(D12&gt;0, I12/D12*100, "--")</f>
        <v>78.3333333333333</v>
      </c>
      <c r="K12" s="18" t="n">
        <f>D12-I12</f>
        <v>39</v>
      </c>
      <c r="L12" s="39" t="n">
        <f>IF(D12&gt;0, K12/D12*100, "--")</f>
        <v>21.6666666666667</v>
      </c>
      <c r="M12" s="18" t="n">
        <v>39</v>
      </c>
      <c r="N12" s="49" t="n">
        <v>0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</row>
    <row r="13" ht="18" customHeight="true">
      <c r="A13" s="10" t="s">
        <v>8</v>
      </c>
      <c r="B13" s="19" t="n">
        <v>2</v>
      </c>
      <c r="C13" s="19" t="n">
        <v>0</v>
      </c>
      <c r="D13" s="18" t="n">
        <f>B13+C13</f>
        <v>2</v>
      </c>
      <c r="E13" s="19" t="n">
        <v>1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1</v>
      </c>
      <c r="J13" s="39" t="n">
        <f>IF(D13&gt;0, I13/D13*100, "--")</f>
        <v>50</v>
      </c>
      <c r="K13" s="18" t="n">
        <v>1</v>
      </c>
      <c r="L13" s="39" t="n">
        <f>IF(D13&gt;0, K13/D13*100, "--")</f>
        <v>50</v>
      </c>
      <c r="M13" s="19" t="n">
        <v>1</v>
      </c>
      <c r="N13" s="50" t="n">
        <v>0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</row>
    <row r="14" ht="18" customHeight="true">
      <c r="A14" s="10" t="s">
        <v>9</v>
      </c>
      <c r="B14" s="19" t="n">
        <v>77</v>
      </c>
      <c r="C14" s="19" t="n">
        <v>20</v>
      </c>
      <c r="D14" s="18" t="n">
        <f>B14+C14</f>
        <v>97</v>
      </c>
      <c r="E14" s="19" t="n">
        <v>72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72</v>
      </c>
      <c r="J14" s="39" t="n">
        <f>IF(D14&gt;0, I14/D14*100, "--")</f>
        <v>74.2268041237113</v>
      </c>
      <c r="K14" s="18" t="n">
        <f>D14-I14</f>
        <v>25</v>
      </c>
      <c r="L14" s="39" t="n">
        <f>IF(D14&gt;0, K14/D14*100, "--")</f>
        <v>25.7731958762887</v>
      </c>
      <c r="M14" s="19" t="n">
        <v>25</v>
      </c>
      <c r="N14" s="50" t="n">
        <v>0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</row>
    <row r="15" ht="18" customHeight="true">
      <c r="A15" s="10" t="s">
        <v>10</v>
      </c>
      <c r="B15" s="19" t="n">
        <v>66</v>
      </c>
      <c r="C15" s="19" t="n">
        <v>15</v>
      </c>
      <c r="D15" s="18" t="n">
        <f>B15+C15</f>
        <v>81</v>
      </c>
      <c r="E15" s="19" t="n">
        <v>68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68</v>
      </c>
      <c r="J15" s="39" t="n">
        <f>IF(D15&gt;0, I15/D15*100, "--")</f>
        <v>83.9506172839506</v>
      </c>
      <c r="K15" s="18" t="n">
        <f>D15-I15</f>
        <v>13</v>
      </c>
      <c r="L15" s="39" t="n">
        <f>IF(D15&gt;0, K15/D15*100, "--")</f>
        <v>16.0493827160494</v>
      </c>
      <c r="M15" s="19" t="n">
        <v>13</v>
      </c>
      <c r="N15" s="50" t="n">
        <v>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</row>
    <row r="16" ht="18" customHeight="true">
      <c r="A16" s="10" t="s">
        <v>11</v>
      </c>
      <c r="B16" s="19" t="n">
        <v>0</v>
      </c>
      <c r="C16" s="19" t="n">
        <v>0</v>
      </c>
      <c r="D16" s="18" t="n">
        <f>B16+C16</f>
        <v>0</v>
      </c>
      <c r="E16" s="19" t="n">
        <v>0</v>
      </c>
      <c r="F16" s="29" t="str">
        <f>IF(I16&gt;0, E16/I16*100, "--")</f>
        <v>--</v>
      </c>
      <c r="G16" s="19" t="n">
        <v>0</v>
      </c>
      <c r="H16" s="29" t="str">
        <f>IF(I16&gt;0, G16/I16*100, "--")</f>
        <v>--</v>
      </c>
      <c r="I16" s="18" t="n">
        <f>E16+G16</f>
        <v>0</v>
      </c>
      <c r="J16" s="39" t="str">
        <f>IF(D16&gt;0, I16/D16*100, "--")</f>
        <v>--</v>
      </c>
      <c r="K16" s="18" t="n">
        <f>D16-I16</f>
        <v>0</v>
      </c>
      <c r="L16" s="39" t="str">
        <f>IF(D16&gt;0, K16/D16*100, "--")</f>
        <v>--</v>
      </c>
      <c r="M16" s="19" t="n">
        <v>0</v>
      </c>
      <c r="N16" s="50" t="n">
        <v>0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</row>
    <row r="17" ht="18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f>D17-I17</f>
        <v>0</v>
      </c>
      <c r="L17" s="39" t="str">
        <f>IF(D17&gt;0, K17/D17*100, "--")</f>
        <v>--</v>
      </c>
      <c r="M17" s="19" t="n">
        <v>0</v>
      </c>
      <c r="N17" s="50" t="n">
        <v>0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</row>
    <row r="18" ht="18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f>D18-I18</f>
        <v>0</v>
      </c>
      <c r="L18" s="39" t="str">
        <f>IF(D18&gt;0, K18/D18*100, "--")</f>
        <v>--</v>
      </c>
      <c r="M18" s="19" t="n">
        <v>0</v>
      </c>
      <c r="N18" s="50" t="n">
        <v>0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</row>
    <row r="19" ht="18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f>D19-I19</f>
        <v>0</v>
      </c>
      <c r="L19" s="39" t="str">
        <f>IF(D19&gt;0, K19/D19*100, "--")</f>
        <v>--</v>
      </c>
      <c r="M19" s="19" t="n">
        <v>0</v>
      </c>
      <c r="N19" s="50" t="n">
        <v>0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</row>
    <row r="20" ht="18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f>D20-I20</f>
        <v>0</v>
      </c>
      <c r="L20" s="39" t="str">
        <f>IF(D20&gt;0, K20/D20*100, "--")</f>
        <v>--</v>
      </c>
      <c r="M20" s="19" t="n">
        <v>0</v>
      </c>
      <c r="N20" s="50" t="n">
        <v>0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8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8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8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1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12"/>
      <c r="M25" s="47" t="s">
        <v>58</v>
      </c>
      <c r="N25" s="47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6"/>
      <c r="M31" s="14"/>
      <c r="N31" s="14"/>
      <c r="O31" s="54"/>
      <c r="P31" s="53"/>
      <c r="Q31" s="53"/>
      <c r="R31" s="55"/>
      <c r="S31" s="53"/>
      <c r="T31" s="5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5"/>
      <c r="S32" s="53"/>
      <c r="T32" s="5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25:N25"/>
    <mergeCell ref="G27:H27"/>
    <mergeCell ref="G29:H29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