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<sst xmlns="http://schemas.openxmlformats.org/spreadsheetml/2006/main" count="61">
  <si>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</si>
  <si>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</si>
  <si>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</si>
  <si>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中華民國115年5月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</si>
  <si>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</si>
  <si>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</si>
  <si>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</si>
  <si>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</si>
  <si>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</si>
  <si>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</si>
  <si>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</si>
  <si>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</si>
  <si>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</si>
  <si>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</si>
  <si>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</si>
  <si>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</si>
  <si>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</si>
  <si>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</si>
  <si>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</si>
  <si>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</si>
  <si>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</si>
  <si>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</si>
  <si>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</si>
  <si>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</si>
  <si>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</si>
  <si>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</si>
  <si>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</si>
  <si>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</si>
  <si>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</si>
  <si>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</si>
  <si>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</si>
  <si>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</si>
  <si>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</si>
  <si>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</si>
  <si>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</si>
  <si>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</si>
  <si>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</si>
  <si>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</si>
  <si>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</si>
  <si>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</si>
  <si>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</si>
  <si>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</si>
  <si>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</si>
  <si>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</si>
  <si>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</si>
  <si>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</si>
  <si>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</si>
  <si>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</si>
  <si>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</si>
  <si>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</si>
  <si>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</si>
  <si>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</si>
  <si>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</si>
  <si>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</si>
  <si>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</si>
  <si>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</si>
  <si>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</si>
  <si>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</si>
  <si>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  115  年  6  月 2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</si>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</sst>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27" sqref="M27:M27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54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55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2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56</v>
      </c>
      <c r="N8" s="48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8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8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57</v>
      </c>
      <c r="N11" s="48" t="s">
        <v>60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 ht="18" customHeight="true">
      <c r="A12" s="10" t="s">
        <v>7</v>
      </c>
      <c r="B12" s="18" t="n">
        <f>SUM(B13:B20)</f>
        <v>114</v>
      </c>
      <c r="C12" s="18" t="n">
        <f>SUM(C13:C20)</f>
        <v>39</v>
      </c>
      <c r="D12" s="18" t="n">
        <f>B12+C12</f>
        <v>153</v>
      </c>
      <c r="E12" s="18" t="n">
        <f>SUM(E13:E20)</f>
        <v>120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120</v>
      </c>
      <c r="J12" s="39" t="n">
        <f>IF(D12&gt;0, I12/D12*100, "--")</f>
        <v>78.4313725490196</v>
      </c>
      <c r="K12" s="18" t="n">
        <f>D12-I12</f>
        <v>33</v>
      </c>
      <c r="L12" s="39" t="n">
        <f>IF(D12&gt;0, K12/D12*100, "--")</f>
        <v>21.5686274509804</v>
      </c>
      <c r="M12" s="18" t="n">
        <v>33</v>
      </c>
      <c r="N12" s="49" t="n">
        <v>0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 ht="18" customHeight="true">
      <c r="A13" s="10" t="s">
        <v>8</v>
      </c>
      <c r="B13" s="19" t="n">
        <v>2</v>
      </c>
      <c r="C13" s="19" t="n">
        <v>1</v>
      </c>
      <c r="D13" s="18" t="n">
        <f>B13+C13</f>
        <v>3</v>
      </c>
      <c r="E13" s="19" t="n">
        <v>3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3</v>
      </c>
      <c r="J13" s="39" t="n">
        <f>IF(D13&gt;0, I13/D13*100, "--")</f>
        <v>100</v>
      </c>
      <c r="K13" s="18" t="n">
        <v>0</v>
      </c>
      <c r="L13" s="39" t="n">
        <f>IF(D13&gt;0, K13/D13*100, "--")</f>
        <v>0</v>
      </c>
      <c r="M13" s="19" t="n">
        <v>0</v>
      </c>
      <c r="N13" s="50" t="n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 ht="18" customHeight="true">
      <c r="A14" s="10" t="s">
        <v>9</v>
      </c>
      <c r="B14" s="19" t="n">
        <v>61</v>
      </c>
      <c r="C14" s="19" t="n">
        <v>25</v>
      </c>
      <c r="D14" s="18" t="n">
        <f>B14+C14</f>
        <v>86</v>
      </c>
      <c r="E14" s="19" t="n">
        <v>66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66</v>
      </c>
      <c r="J14" s="39" t="n">
        <f>IF(D14&gt;0, I14/D14*100, "--")</f>
        <v>76.7441860465116</v>
      </c>
      <c r="K14" s="18" t="n">
        <f>D14-I14</f>
        <v>20</v>
      </c>
      <c r="L14" s="39" t="n">
        <f>IF(D14&gt;0, K14/D14*100, "--")</f>
        <v>23.2558139534884</v>
      </c>
      <c r="M14" s="19" t="n">
        <v>20</v>
      </c>
      <c r="N14" s="50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 ht="18" customHeight="true">
      <c r="A15" s="10" t="s">
        <v>10</v>
      </c>
      <c r="B15" s="19" t="n">
        <v>47</v>
      </c>
      <c r="C15" s="19" t="n">
        <v>13</v>
      </c>
      <c r="D15" s="18" t="n">
        <f>B15+C15</f>
        <v>60</v>
      </c>
      <c r="E15" s="19" t="n">
        <v>47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47</v>
      </c>
      <c r="J15" s="39" t="n">
        <f>IF(D15&gt;0, I15/D15*100, "--")</f>
        <v>78.3333333333333</v>
      </c>
      <c r="K15" s="18" t="n">
        <f>D15-I15</f>
        <v>13</v>
      </c>
      <c r="L15" s="39" t="n">
        <f>IF(D15&gt;0, K15/D15*100, "--")</f>
        <v>21.6666666666667</v>
      </c>
      <c r="M15" s="19" t="n">
        <v>13</v>
      </c>
      <c r="N15" s="50" t="n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ht="18" customHeight="true">
      <c r="A16" s="10" t="s">
        <v>11</v>
      </c>
      <c r="B16" s="19" t="n">
        <v>4</v>
      </c>
      <c r="C16" s="19" t="n">
        <v>0</v>
      </c>
      <c r="D16" s="18" t="n">
        <f>B16+C16</f>
        <v>4</v>
      </c>
      <c r="E16" s="19" t="n">
        <v>4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4</v>
      </c>
      <c r="J16" s="39" t="n">
        <f>IF(D16&gt;0, I16/D16*100, "--")</f>
        <v>100</v>
      </c>
      <c r="K16" s="18" t="n">
        <f>D16-I16</f>
        <v>0</v>
      </c>
      <c r="L16" s="39" t="n">
        <f>IF(D16&gt;0, K16/D16*100, "--")</f>
        <v>0</v>
      </c>
      <c r="M16" s="19" t="n">
        <v>0</v>
      </c>
      <c r="N16" s="50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 ht="18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0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 ht="18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0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ht="18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0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 ht="18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0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8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8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8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1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12"/>
      <c r="M25" s="47" t="s">
        <v>58</v>
      </c>
      <c r="N25" s="47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6"/>
      <c r="M31" s="14"/>
      <c r="N31" s="14"/>
      <c r="O31" s="54"/>
      <c r="P31" s="53"/>
      <c r="Q31" s="53"/>
      <c r="R31" s="55"/>
      <c r="S31" s="53"/>
      <c r="T31" s="5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5"/>
      <c r="S32" s="53"/>
      <c r="T32" s="5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25:N25"/>
    <mergeCell ref="G27:H27"/>
    <mergeCell ref="G29:H29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