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<sst xmlns="http://schemas.openxmlformats.org/spreadsheetml/2006/main" count="36">
  <si>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</si>
  <si>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</si>
  <si>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</si>
  <si>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中華民國115年2月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</si>
  <si>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</si>
  <si>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</si>
  <si>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</si>
  <si>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</si>
  <si>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</si>
  <si>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</si>
  <si>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</si>
  <si>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</si>
  <si>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</si>
  <si>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</si>
  <si>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</si>
  <si>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</si>
  <si>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</si>
  <si>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</si>
  <si>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</si>
  <si>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</si>
  <si>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</si>
  <si>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</si>
  <si>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</si>
  <si>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</si>
  <si>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</si>
  <si>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</si>
  <si>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</si>
  <si>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</si>
  <si>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</si>
  <si>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</si>
  <si>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</si>
  <si>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</si>
  <si>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 3月24日編製</t>
  </si>
  <si>
    <t>單位：人次；%</t>
  </si>
  <si>
    <t>備     註</t>
  </si>
  <si>
    <t>1.2號步道全線封閉，預計115年4月30日開放。
2.3號步道全線封閉（惟支線3-1號步道未封閉），預計115年7月30日開放。
3.4號步道全線封閉，預計115年4月30日開放。
4.5號步道全線封閉(惟支線5-1號步道未封閉），預計115年6月29日開放。
5.10號步道全線封閉，預計115年7月30日開放。
6.11號步道全線封閉，預計115年5月31日開放。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</si>
</sst>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vertical="center" wrapText="true"/>
    </xf>
    <xf numFmtId="4" fontId="3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0" fontId="4" borderId="1" xfId="0" applyFont="true" applyBorder="true">
      <alignment horizontal="center" wrapText="true"/>
    </xf>
    <xf numFmtId="198" fontId="3" borderId="1" xfId="0" applyNumberFormat="true" applyFont="true" applyBorder="true">
      <alignment vertical="center" wrapText="true"/>
    </xf>
    <xf numFmtId="0" fontId="5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198" fontId="1" borderId="1" xfId="0" applyNumberFormat="true" applyFont="true" applyBorder="true">
      <alignment vertical="center" wrapText="true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5" borderId="0" xfId="0" applyFont="true">
      <alignment horizontal="left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/>
    </xf>
    <xf numFmtId="0" fontId="3" borderId="10" xfId="0" applyFont="true" applyBorder="true">
      <alignment vertical="center" wrapText="true"/>
    </xf>
    <xf numFmtId="0" fontId="3" borderId="10" xfId="0" applyFont="true" applyBorder="true">
      <alignment horizontal="left" vertical="center" wrapText="true"/>
    </xf>
    <xf numFmtId="0" fontId="3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L2" sqref="L2:N2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2" bestFit="false" customWidth="true" width="12.78125" hidden="false" outlineLevel="0"/>
    <col min="13" max="13" bestFit="false" customWidth="true" width="33.78125" hidden="false" outlineLevel="0"/>
    <col min="14" max="14" bestFit="false" customWidth="true" width="46.492187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8"/>
      <c r="E1" s="18"/>
      <c r="F1" s="18"/>
      <c r="G1" s="18"/>
      <c r="H1" s="17"/>
      <c r="I1" s="24"/>
      <c r="J1" s="1" t="s">
        <v>24</v>
      </c>
      <c r="K1" s="1"/>
      <c r="L1" s="1" t="s">
        <v>28</v>
      </c>
      <c r="M1" s="1"/>
      <c r="N1" s="1"/>
      <c r="O1" s="33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</row>
    <row r="2" ht="29.1" customHeight="true">
      <c r="A2" s="1" t="s">
        <v>1</v>
      </c>
      <c r="B2" s="10" t="s">
        <v>11</v>
      </c>
      <c r="C2" s="10"/>
      <c r="D2" s="19"/>
      <c r="E2" s="21"/>
      <c r="F2" s="21"/>
      <c r="G2" s="21"/>
      <c r="H2" s="23"/>
      <c r="I2" s="25"/>
      <c r="J2" s="26" t="s">
        <v>25</v>
      </c>
      <c r="K2" s="26"/>
      <c r="L2" s="26" t="s">
        <v>29</v>
      </c>
      <c r="M2" s="26"/>
      <c r="N2" s="26"/>
      <c r="O2" s="33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8" t="s">
        <v>33</v>
      </c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</row>
    <row r="5" ht="87.95" customHeight="true">
      <c r="A5" s="4" t="s">
        <v>4</v>
      </c>
      <c r="B5" s="11" t="s">
        <v>12</v>
      </c>
      <c r="C5" s="15" t="s">
        <v>14</v>
      </c>
      <c r="D5" s="15" t="s">
        <v>15</v>
      </c>
      <c r="E5" s="15" t="s">
        <v>16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26</v>
      </c>
      <c r="K5" s="15" t="s">
        <v>27</v>
      </c>
      <c r="L5" s="15" t="s">
        <v>30</v>
      </c>
      <c r="M5" s="15" t="s">
        <v>31</v>
      </c>
      <c r="N5" s="29" t="s">
        <v>34</v>
      </c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</row>
    <row r="6" ht="114.75" customHeight="true">
      <c r="A6" s="5" t="s">
        <v>5</v>
      </c>
      <c r="B6" s="12" t="n">
        <f>SUM(C6:L6)</f>
        <v>277270</v>
      </c>
      <c r="C6" s="16" t="n">
        <v>17972</v>
      </c>
      <c r="D6" s="16" t="n">
        <v>0</v>
      </c>
      <c r="E6" s="16" t="n">
        <v>9604</v>
      </c>
      <c r="F6" s="22" t="n">
        <v>0</v>
      </c>
      <c r="G6" s="16" t="n">
        <v>6408</v>
      </c>
      <c r="H6" s="16" t="n">
        <v>57715</v>
      </c>
      <c r="I6" s="16" t="n">
        <v>16208</v>
      </c>
      <c r="J6" s="16" t="n">
        <v>7741</v>
      </c>
      <c r="K6" s="16" t="n">
        <v>161622</v>
      </c>
      <c r="L6" s="16" t="n">
        <v>0</v>
      </c>
      <c r="M6" s="16" t="n">
        <v>0</v>
      </c>
      <c r="N6" s="30" t="s">
        <v>35</v>
      </c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</row>
    <row r="7" ht="81.75" customHeight="true">
      <c r="A7" s="5" t="s">
        <v>6</v>
      </c>
      <c r="B7" s="12" t="n">
        <f>SUM(C7:L7)</f>
        <v>240911</v>
      </c>
      <c r="C7" s="16" t="n">
        <v>20761</v>
      </c>
      <c r="D7" s="16" t="n">
        <v>14890</v>
      </c>
      <c r="E7" s="16" t="n">
        <v>8456</v>
      </c>
      <c r="F7" s="16" t="n">
        <v>0</v>
      </c>
      <c r="G7" s="16" t="n">
        <v>6351</v>
      </c>
      <c r="H7" s="16" t="n">
        <v>61668</v>
      </c>
      <c r="I7" s="16" t="n">
        <v>18321</v>
      </c>
      <c r="J7" s="16" t="n">
        <v>8877</v>
      </c>
      <c r="K7" s="16" t="n">
        <v>101587</v>
      </c>
      <c r="L7" s="16" t="n">
        <v>0</v>
      </c>
      <c r="M7" s="16" t="n">
        <v>0</v>
      </c>
      <c r="N7" s="31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</row>
    <row r="8" ht="81.75" customHeight="true">
      <c r="A8" s="6" t="s">
        <v>7</v>
      </c>
      <c r="B8" s="13" t="n">
        <f>IF(B7=0, "--", (B6-B7)/B7*100)</f>
        <v>15.0922954950168</v>
      </c>
      <c r="C8" s="13" t="n">
        <f>IF(C7=0, "--", (C6-C7)/C7*100)</f>
        <v>-13.4338423004672</v>
      </c>
      <c r="D8" s="13" t="n">
        <f>IF(D7=0, "--", (D6-D7)/D7*100)</f>
        <v>-100</v>
      </c>
      <c r="E8" s="13" t="n">
        <f>IF(E7=0, "--", (E6-E7)/E7*100)</f>
        <v>13.5761589403974</v>
      </c>
      <c r="F8" s="13" t="str">
        <f>IF(F7=0, "--", (F6-F7)/F7*100)</f>
        <v>--</v>
      </c>
      <c r="G8" s="13" t="n">
        <f>IF(G7=0, "--", (G6-G7)/G7*100)</f>
        <v>0.897496457250827</v>
      </c>
      <c r="H8" s="13" t="n">
        <f>IF(H7=0, "--", (H6-H7)/H7*100)</f>
        <v>-6.4101316728287</v>
      </c>
      <c r="I8" s="13" t="n">
        <f>IF(I7=0, "--", (I6-I7)/I7*100)</f>
        <v>-11.5332132525517</v>
      </c>
      <c r="J8" s="13" t="n">
        <f>IF(J7=0, "--", (J6-J7)/J7*100)</f>
        <v>-12.7971161428411</v>
      </c>
      <c r="K8" s="13" t="n">
        <f>IF(K7=0, "--", (K6-K7)/K7*100)</f>
        <v>59.0971285696004</v>
      </c>
      <c r="L8" s="13" t="str">
        <f>IF(L7=0, "--", (L6-L7)/L7*100)</f>
        <v>--</v>
      </c>
      <c r="M8" s="13" t="str">
        <f>IF(M7=0, "--", (M6-M7)/M7*100)</f>
        <v>--</v>
      </c>
      <c r="N8" s="32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</row>
    <row r="10" ht="18.75" customHeight="true">
      <c r="A10" s="8" t="s">
        <v>8</v>
      </c>
      <c r="B10" s="14" t="s">
        <v>13</v>
      </c>
      <c r="C10" s="17"/>
      <c r="D10" s="20"/>
      <c r="E10" s="8" t="s">
        <v>17</v>
      </c>
      <c r="F10" s="8"/>
      <c r="H10" s="14"/>
      <c r="I10" s="14" t="s">
        <v>23</v>
      </c>
      <c r="J10" s="17"/>
      <c r="K10" s="27"/>
      <c r="L10" s="17"/>
      <c r="M10" s="14" t="s">
        <v>32</v>
      </c>
      <c r="N10" s="27"/>
      <c r="O10" s="2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</row>
    <row r="25" ht="16.5" customHeight="true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</row>
  </sheetData>
  <mergeCells>
    <mergeCell ref="E11:F11"/>
    <mergeCell ref="E10:F10"/>
    <mergeCell ref="A15:F15"/>
    <mergeCell ref="A16:H16"/>
    <mergeCell ref="A4:L4"/>
    <mergeCell ref="A3:N3"/>
    <mergeCell ref="L1:N1"/>
    <mergeCell ref="L2:N2"/>
    <mergeCell ref="J1:K1"/>
    <mergeCell ref="J2:K2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