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<sst xmlns="http://schemas.openxmlformats.org/spreadsheetml/2006/main" count="36">
  <si>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</si>
  <si>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</si>
  <si>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</si>
  <si>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中華民國115年3月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</si>
  <si>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</si>
  <si>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</si>
  <si>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</si>
  <si>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</si>
  <si>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</si>
  <si>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</si>
  <si>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</si>
  <si>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</si>
  <si>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</si>
  <si>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</si>
  <si>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</si>
  <si>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</si>
  <si>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</si>
  <si>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</si>
  <si>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</si>
  <si>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</si>
  <si>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</si>
  <si>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</si>
  <si>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</si>
  <si>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</si>
  <si>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</si>
  <si>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</si>
  <si>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</si>
  <si>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</si>
  <si>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</si>
  <si>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</si>
  <si>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</si>
  <si>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</si>
  <si>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中華民國115年4月21日編製</t>
  </si>
  <si>
    <t>單位：人次；%</t>
  </si>
  <si>
    <t>備     註</t>
  </si>
  <si>
    <t>1.1號步道115年3月25日起開始封閉0K+550~終點路段，預計115年6月25日開放。
2.2號步道全線封閉，已於115年3月25日全線開放。
3.3號步道全線封閉（惟支線3-1號步道未封閉），預計115年7月30日開放。
4.4號步道全線封閉，預計115年4月30日開放。
5.5號步道全線封閉(惟支線5-1號步道未封閉），預計115年6月30日開放。
6.10號步道全線封閉，預計115年7月30日開放。
7.11號步道全線封閉，預計115年5月31日開放。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</si>
</sst>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/>
    </xf>
    <xf numFmtId="0" fontId="5" borderId="10" xfId="0" applyFont="true" applyBorder="true">
      <alignment vertical="center" wrapText="true"/>
    </xf>
    <xf numFmtId="0" fontId="6" borderId="10" xfId="0" applyFont="true" applyBorder="true">
      <alignment horizontal="left" vertical="center" wrapText="true"/>
    </xf>
    <xf numFmtId="0" fontId="6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L2" sqref="L2:N2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46.492187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1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1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7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SUM(C6:L6)</f>
        <v>244374</v>
      </c>
      <c r="C6" s="15" t="n">
        <v>17817</v>
      </c>
      <c r="D6" s="15" t="n">
        <v>2732</v>
      </c>
      <c r="E6" s="15" t="n">
        <v>9580</v>
      </c>
      <c r="F6" s="15" t="n">
        <v>0</v>
      </c>
      <c r="G6" s="15" t="n">
        <v>7019</v>
      </c>
      <c r="H6" s="15" t="n">
        <v>64415</v>
      </c>
      <c r="I6" s="15" t="n">
        <v>18731</v>
      </c>
      <c r="J6" s="15" t="n">
        <v>9171</v>
      </c>
      <c r="K6" s="15" t="n">
        <v>114909</v>
      </c>
      <c r="L6" s="15" t="n">
        <v>0</v>
      </c>
      <c r="M6" s="15" t="n">
        <v>0</v>
      </c>
      <c r="N6" s="28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SUM(C7:L7)</f>
        <v>271276</v>
      </c>
      <c r="C7" s="15" t="n">
        <v>21668</v>
      </c>
      <c r="D7" s="15" t="n">
        <v>16905</v>
      </c>
      <c r="E7" s="15" t="n">
        <v>9132</v>
      </c>
      <c r="F7" s="15" t="n">
        <v>0</v>
      </c>
      <c r="G7" s="15" t="n">
        <v>6840</v>
      </c>
      <c r="H7" s="15" t="n">
        <v>68890</v>
      </c>
      <c r="I7" s="15" t="n">
        <v>19886</v>
      </c>
      <c r="J7" s="15" t="n">
        <v>9012</v>
      </c>
      <c r="K7" s="15" t="n">
        <v>118943</v>
      </c>
      <c r="L7" s="15" t="n">
        <v>0</v>
      </c>
      <c r="M7" s="15" t="n">
        <v>0</v>
      </c>
      <c r="N7" s="2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-9.91683746442737</v>
      </c>
      <c r="C8" s="13" t="n">
        <f>IF(C7=0, "--", (C6-C7)/C7*100)</f>
        <v>-17.7727524460033</v>
      </c>
      <c r="D8" s="13" t="n">
        <f>IF(D7=0, "--", (D6-D7)/D7*100)</f>
        <v>-83.8391008577344</v>
      </c>
      <c r="E8" s="13" t="n">
        <f>IF(E7=0, "--", (E6-E7)/E7*100)</f>
        <v>4.90582566798073</v>
      </c>
      <c r="F8" s="13" t="str">
        <f>IF(F7=0, "--", (F6-F7)/F7*100)</f>
        <v>--</v>
      </c>
      <c r="G8" s="13" t="n">
        <f>IF(G7=0, "--", (G6-G7)/G7*100)</f>
        <v>2.61695906432749</v>
      </c>
      <c r="H8" s="13" t="n">
        <f>IF(H7=0, "--", (H6-H7)/H7*100)</f>
        <v>-6.4958629699521</v>
      </c>
      <c r="I8" s="13" t="n">
        <f>IF(I7=0, "--", (I6-I7)/I7*100)</f>
        <v>-5.80810620537061</v>
      </c>
      <c r="J8" s="13" t="n">
        <f>IF(J7=0, "--", (J6-J7)/J7*100)</f>
        <v>1.76431424766977</v>
      </c>
      <c r="K8" s="13" t="n">
        <f>IF(K7=0, "--", (K6-K7)/K7*100)</f>
        <v>-3.3915404857789</v>
      </c>
      <c r="L8" s="13" t="str">
        <f>IF(L7=0, "--", (L6-L7)/L7*100)</f>
        <v>--</v>
      </c>
      <c r="M8" s="13" t="str">
        <f>IF(M7=0, "--", (M6-M7)/M7*100)</f>
        <v>--</v>
      </c>
      <c r="N8" s="3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4" t="s">
        <v>32</v>
      </c>
      <c r="N10" s="25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E11:F11"/>
    <mergeCell ref="E10:F10"/>
    <mergeCell ref="A15:F15"/>
    <mergeCell ref="A16:H16"/>
    <mergeCell ref="A4:L4"/>
    <mergeCell ref="A3:N3"/>
    <mergeCell ref="L1:N1"/>
    <mergeCell ref="L2:N2"/>
    <mergeCell ref="J1:K1"/>
    <mergeCell ref="J2:K2"/>
    <mergeCell ref="B2:C2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