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csy37\Downloads\"/>
    </mc:Choice>
  </mc:AlternateContent>
  <xr:revisionPtr revIDLastSave="0" documentId="13_ncr:1_{4C81BAA1-8D84-4BA3-B9E9-8316E072C3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3" i="1" l="1"/>
  <c r="D23" i="1"/>
  <c r="W18" i="1"/>
  <c r="V18" i="1"/>
  <c r="G18" i="1"/>
  <c r="AE11" i="1"/>
  <c r="AD11" i="1"/>
  <c r="U11" i="1"/>
  <c r="T11" i="1"/>
</calcChain>
</file>

<file path=xl/sharedStrings.xml><?xml version="1.0" encoding="utf-8"?>
<sst xmlns="http://schemas.openxmlformats.org/spreadsheetml/2006/main" count="137" uniqueCount="70">
  <si>
    <t>公開類</t>
  </si>
  <si>
    <t>半年報</t>
  </si>
  <si>
    <t>臺中市政府環境保護局推展志願服務志工人數及服務成果概況</t>
  </si>
  <si>
    <t>項目別</t>
  </si>
  <si>
    <t>總計</t>
  </si>
  <si>
    <t>填   表                                  審　核                                  業務主管人員                                      機關首長</t>
  </si>
  <si>
    <t xml:space="preserve">                                                                                           主辦統計人員</t>
  </si>
  <si>
    <t>資料來源：本局綜合計畫科依據本局志願服務團體及實際組訓人力資料編製。</t>
  </si>
  <si>
    <t>填表說明：本表編製1份，並依統計法規定永久保存，資料透過網際網路上傳至「臺中市公務統計行政管理系統」。</t>
  </si>
  <si>
    <t>每半年終了後20日內編報</t>
  </si>
  <si>
    <t>志願服務志工基本資料(包含已領冊及未領冊之人數)</t>
  </si>
  <si>
    <t>隊數</t>
  </si>
  <si>
    <t>按服務年資分</t>
  </si>
  <si>
    <t>1年
以下</t>
  </si>
  <si>
    <t>接受服務總人次</t>
  </si>
  <si>
    <t>按性別分</t>
  </si>
  <si>
    <t>男</t>
  </si>
  <si>
    <t>1至
未滿
3年</t>
  </si>
  <si>
    <t>女</t>
  </si>
  <si>
    <t>3至
未滿
5年</t>
  </si>
  <si>
    <t>按身分別分(提供服務時數)</t>
  </si>
  <si>
    <t>合計</t>
  </si>
  <si>
    <t>5至
未滿10年</t>
  </si>
  <si>
    <t>軍公教人員(時數)</t>
  </si>
  <si>
    <t>中華民國115年(1月至6月)</t>
  </si>
  <si>
    <t>按年齡別分</t>
  </si>
  <si>
    <t>未滿12歲</t>
  </si>
  <si>
    <t>10年以上</t>
  </si>
  <si>
    <t>非軍公教人員
(時數)</t>
  </si>
  <si>
    <t>12-17歲</t>
  </si>
  <si>
    <t>按職業別分</t>
  </si>
  <si>
    <t>軍公教人員</t>
  </si>
  <si>
    <t>現職</t>
  </si>
  <si>
    <t>參加志工平安保險
(人數)</t>
  </si>
  <si>
    <t>18-29歲</t>
  </si>
  <si>
    <t>已退休</t>
  </si>
  <si>
    <t>領有志願服務紀錄冊(人數)</t>
  </si>
  <si>
    <t>30-49歲</t>
  </si>
  <si>
    <t>非軍公教人員</t>
  </si>
  <si>
    <t>工商界人士</t>
  </si>
  <si>
    <t>領有志願服務榮譽卡(人數)</t>
  </si>
  <si>
    <t>50-54歲</t>
  </si>
  <si>
    <t>退休人員</t>
  </si>
  <si>
    <t>具新住民身分</t>
  </si>
  <si>
    <t>55-64歲</t>
  </si>
  <si>
    <t>家庭管理</t>
  </si>
  <si>
    <t>65歲以上</t>
  </si>
  <si>
    <t>學生</t>
  </si>
  <si>
    <t>特殊註記</t>
  </si>
  <si>
    <t>其他</t>
  </si>
  <si>
    <t>按教育程度分</t>
  </si>
  <si>
    <t>國中及以下</t>
  </si>
  <si>
    <t>高中(職)</t>
  </si>
  <si>
    <t>聯繫會報
(場次)</t>
  </si>
  <si>
    <t>編製機關</t>
  </si>
  <si>
    <t>表號</t>
  </si>
  <si>
    <t>大專</t>
  </si>
  <si>
    <t>獎勵表揚
(人數)</t>
  </si>
  <si>
    <t>臺中市政府環境保護局</t>
  </si>
  <si>
    <t>11191-90-01-2</t>
  </si>
  <si>
    <t>研究所</t>
  </si>
  <si>
    <t>本期訓練情形
(人次、時)</t>
  </si>
  <si>
    <t>基礎訓練</t>
  </si>
  <si>
    <t>人次</t>
  </si>
  <si>
    <t>時數</t>
  </si>
  <si>
    <t>特殊訓練</t>
  </si>
  <si>
    <t>備註</t>
  </si>
  <si>
    <t>具原住民
身分</t>
  </si>
  <si>
    <t>在職訓練</t>
  </si>
  <si>
    <r>
      <rPr>
        <sz val="10"/>
        <color rgb="FF000000"/>
        <rFont val="新細明體"/>
        <family val="1"/>
        <charset val="136"/>
      </rPr>
      <t>中華民國</t>
    </r>
    <r>
      <rPr>
        <sz val="10"/>
        <color rgb="FF000000"/>
        <rFont val="Times New Roman"/>
        <family val="1"/>
      </rPr>
      <t xml:space="preserve"> 115 </t>
    </r>
    <r>
      <rPr>
        <sz val="10"/>
        <color rgb="FF000000"/>
        <rFont val="新細明體"/>
        <family val="1"/>
        <charset val="136"/>
      </rPr>
      <t>年</t>
    </r>
    <r>
      <rPr>
        <sz val="10"/>
        <color rgb="FF000000"/>
        <rFont val="Times New Roman"/>
        <family val="1"/>
      </rPr>
      <t xml:space="preserve"> 7 </t>
    </r>
    <r>
      <rPr>
        <sz val="10"/>
        <color rgb="FF000000"/>
        <rFont val="新細明體"/>
        <family val="1"/>
        <charset val="136"/>
      </rPr>
      <t>月</t>
    </r>
    <r>
      <rPr>
        <sz val="10"/>
        <color rgb="FF000000"/>
        <rFont val="Times New Roman"/>
        <family val="1"/>
      </rPr>
      <t xml:space="preserve"> 1 </t>
    </r>
    <r>
      <rPr>
        <sz val="10"/>
        <color rgb="FF000000"/>
        <rFont val="新細明體"/>
        <family val="1"/>
        <charset val="136"/>
      </rPr>
      <t>日編製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</si>
</sst>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#,##0.0;\-#,##0.0;&quot;-&quot;"/>
    <numFmt numFmtId="178" formatCode="#,##0;\-#,##0;&quot;-&quot;"/>
  </numFmts>
  <fonts count="16" x14ac:knownFonts="1">
    <font>
      <sz val="11"/>
      <color theme="1"/>
      <name val="Calibri"/>
      <scheme val="minor"/>
    </font>
    <font>
      <sz val="12"/>
      <color rgb="FF000000"/>
      <name val="Times New Roman"/>
    </font>
    <font>
      <sz val="1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color rgb="FF000000"/>
      <name val="Times New Roman"/>
    </font>
    <font>
      <sz val="9"/>
      <color rgb="FF000000"/>
      <name val="標楷體"/>
      <family val="4"/>
      <charset val="136"/>
    </font>
    <font>
      <sz val="10"/>
      <color rgb="FF000000"/>
      <name val="Times New Roman"/>
    </font>
    <font>
      <sz val="20"/>
      <color rgb="FF000000"/>
      <name val="Times New Roman"/>
    </font>
    <font>
      <sz val="24"/>
      <color rgb="FF000000"/>
      <name val="Times New Roman"/>
    </font>
    <font>
      <sz val="12"/>
      <color rgb="FF000000"/>
      <name val="標楷體"/>
      <family val="4"/>
      <charset val="136"/>
    </font>
    <font>
      <sz val="14"/>
      <color rgb="FF000000"/>
      <name val="Times New Roman"/>
    </font>
    <font>
      <sz val="8"/>
      <color rgb="FF000000"/>
      <name val="標楷體"/>
      <family val="4"/>
      <charset val="136"/>
    </font>
    <font>
      <sz val="9"/>
      <name val="細明體"/>
      <family val="3"/>
      <charset val="136"/>
      <scheme val="minor"/>
    </font>
    <font>
      <sz val="10"/>
      <color rgb="FF000000"/>
      <name val="新細明體"/>
      <family val="1"/>
      <charset val="136"/>
    </font>
    <font>
      <sz val="10"/>
      <color rgb="FF000000"/>
      <name val="Times New Roman"/>
      <family val="1"/>
    </font>
    <font>
      <sz val="10"/>
      <color rgb="FF000000"/>
      <name val="Times New Roman"/>
      <family val="1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176" fontId="1" fillId="0" borderId="0" xfId="0" applyNumberFormat="1" applyFont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/>
    </xf>
    <xf numFmtId="177" fontId="6" fillId="0" borderId="3" xfId="0" applyNumberFormat="1" applyFont="1" applyBorder="1" applyAlignment="1">
      <alignment horizontal="left" vertical="center"/>
    </xf>
    <xf numFmtId="178" fontId="6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2" fillId="0" borderId="6" xfId="0" applyNumberFormat="1" applyFont="1" applyBorder="1" applyAlignment="1">
      <alignment horizontal="left" vertical="center"/>
    </xf>
    <xf numFmtId="176" fontId="2" fillId="0" borderId="7" xfId="0" applyNumberFormat="1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41" fontId="5" fillId="0" borderId="2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10" fillId="0" borderId="3" xfId="0" applyNumberFormat="1" applyFont="1" applyBorder="1" applyAlignment="1">
      <alignment horizontal="center" vertical="center"/>
    </xf>
    <xf numFmtId="176" fontId="10" fillId="0" borderId="3" xfId="0" applyNumberFormat="1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41" fontId="5" fillId="0" borderId="10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11" fillId="0" borderId="2" xfId="0" applyNumberFormat="1" applyFont="1" applyBorder="1" applyAlignment="1">
      <alignment horizontal="left" vertical="center" wrapText="1"/>
    </xf>
    <xf numFmtId="41" fontId="5" fillId="0" borderId="2" xfId="0" applyNumberFormat="1" applyFont="1" applyBorder="1" applyAlignment="1">
      <alignment horizontal="center" vertical="center"/>
    </xf>
    <xf numFmtId="178" fontId="2" fillId="0" borderId="0" xfId="0" applyNumberFormat="1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177" fontId="15" fillId="0" borderId="3" xfId="0" applyNumberFormat="1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topLeftCell="A3" workbookViewId="0">
      <selection activeCell="L15" sqref="L15:U15"/>
    </sheetView>
  </sheetViews>
  <sheetFormatPr defaultColWidth="9.28515625" defaultRowHeight="15" x14ac:dyDescent="0.25"/>
  <cols>
    <col min="1" max="1" width="12.28515625" customWidth="1"/>
    <col min="2" max="2" width="8.28515625" customWidth="1"/>
    <col min="3" max="3" width="9.28515625" customWidth="1"/>
    <col min="4" max="4" width="10.28515625" customWidth="1"/>
    <col min="5" max="7" width="8.140625" customWidth="1"/>
    <col min="8" max="8" width="5.140625" customWidth="1"/>
    <col min="9" max="10" width="9.140625" customWidth="1"/>
    <col min="11" max="11" width="8.42578125" customWidth="1"/>
    <col min="12" max="12" width="8" customWidth="1"/>
    <col min="13" max="13" width="6.85546875" customWidth="1"/>
    <col min="14" max="14" width="8.140625" customWidth="1"/>
    <col min="15" max="15" width="7" customWidth="1"/>
    <col min="16" max="16" width="7.28515625" customWidth="1"/>
    <col min="17" max="17" width="7.140625" customWidth="1"/>
    <col min="18" max="18" width="7.85546875" customWidth="1"/>
    <col min="19" max="19" width="8.140625" customWidth="1"/>
    <col min="20" max="21" width="8.7109375" customWidth="1"/>
    <col min="22" max="22" width="8.42578125" customWidth="1"/>
    <col min="23" max="25" width="7.85546875" customWidth="1"/>
    <col min="26" max="26" width="8" customWidth="1"/>
    <col min="27" max="27" width="7.28515625" customWidth="1"/>
    <col min="28" max="29" width="5.140625" customWidth="1"/>
    <col min="30" max="31" width="8.7109375" customWidth="1"/>
    <col min="32" max="32" width="5.140625" customWidth="1"/>
    <col min="33" max="33" width="7.140625" customWidth="1"/>
    <col min="34" max="50" width="9.28515625" customWidth="1"/>
  </cols>
  <sheetData>
    <row r="1" spans="1:50" ht="30.75" hidden="1" customHeight="1" x14ac:dyDescent="0.25">
      <c r="A1" s="1"/>
      <c r="B1" s="1"/>
      <c r="C1" s="1"/>
      <c r="D1" s="1"/>
      <c r="E1" s="1"/>
      <c r="F1" s="23"/>
      <c r="G1" s="1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spans="1:50" ht="15.75" hidden="1" customHeight="1" x14ac:dyDescent="0.25">
      <c r="A2" s="2"/>
      <c r="B2" s="1"/>
      <c r="C2" s="17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4"/>
      <c r="Z2" s="4"/>
      <c r="AA2" s="4"/>
      <c r="AB2" s="4"/>
      <c r="AC2" s="4"/>
      <c r="AD2" s="4"/>
      <c r="AE2" s="4"/>
      <c r="AF2" s="4"/>
      <c r="AG2" s="4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spans="1:50" ht="15.75" customHeight="1" x14ac:dyDescent="0.25">
      <c r="A3" s="3" t="s">
        <v>0</v>
      </c>
      <c r="B3" s="11"/>
      <c r="C3" s="18"/>
      <c r="D3" s="2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27"/>
      <c r="Y3" s="39" t="s">
        <v>54</v>
      </c>
      <c r="Z3" s="39"/>
      <c r="AA3" s="39"/>
      <c r="AB3" s="39" t="s">
        <v>58</v>
      </c>
      <c r="AC3" s="39"/>
      <c r="AD3" s="39"/>
      <c r="AE3" s="39"/>
      <c r="AF3" s="39"/>
      <c r="AG3" s="39"/>
      <c r="AH3" s="32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spans="1:50" ht="15.75" customHeight="1" x14ac:dyDescent="0.25">
      <c r="A4" s="3" t="s">
        <v>1</v>
      </c>
      <c r="B4" s="12" t="s">
        <v>9</v>
      </c>
      <c r="C4" s="19"/>
      <c r="D4" s="21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8"/>
      <c r="Y4" s="39" t="s">
        <v>55</v>
      </c>
      <c r="Z4" s="39"/>
      <c r="AA4" s="39"/>
      <c r="AB4" s="39" t="s">
        <v>59</v>
      </c>
      <c r="AC4" s="39"/>
      <c r="AD4" s="39"/>
      <c r="AE4" s="39"/>
      <c r="AF4" s="39"/>
      <c r="AG4" s="39"/>
      <c r="AH4" s="32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spans="1:50" ht="18.75" customHeight="1" x14ac:dyDescent="0.25">
      <c r="A5" s="34" t="s">
        <v>2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spans="1:50" ht="18.75" customHeight="1" x14ac:dyDescent="0.25">
      <c r="A6" s="4"/>
      <c r="B6" s="13"/>
      <c r="C6" s="13"/>
      <c r="D6" s="13"/>
      <c r="E6" s="13"/>
      <c r="F6" s="35" t="s">
        <v>24</v>
      </c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13"/>
      <c r="Z6" s="13"/>
      <c r="AA6" s="13"/>
      <c r="AB6" s="13"/>
      <c r="AC6" s="13"/>
      <c r="AD6" s="13"/>
      <c r="AE6" s="13"/>
      <c r="AF6" s="13"/>
      <c r="AG6" s="13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0" ht="18.75" customHeight="1" x14ac:dyDescent="0.25">
      <c r="A7" s="36" t="s">
        <v>3</v>
      </c>
      <c r="B7" s="33" t="s">
        <v>10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spans="1:50" ht="18.75" customHeight="1" x14ac:dyDescent="0.25">
      <c r="A8" s="36"/>
      <c r="B8" s="33" t="s">
        <v>11</v>
      </c>
      <c r="C8" s="33" t="s">
        <v>15</v>
      </c>
      <c r="D8" s="33"/>
      <c r="E8" s="33"/>
      <c r="F8" s="33" t="s">
        <v>25</v>
      </c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 t="s">
        <v>50</v>
      </c>
      <c r="W8" s="33"/>
      <c r="X8" s="33"/>
      <c r="Y8" s="33"/>
      <c r="Z8" s="33"/>
      <c r="AA8" s="33"/>
      <c r="AB8" s="33"/>
      <c r="AC8" s="33"/>
      <c r="AD8" s="33"/>
      <c r="AE8" s="33"/>
      <c r="AF8" s="33" t="s">
        <v>67</v>
      </c>
      <c r="AG8" s="33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spans="1:50" ht="26.25" customHeight="1" x14ac:dyDescent="0.25">
      <c r="A9" s="36"/>
      <c r="B9" s="33"/>
      <c r="C9" s="33" t="s">
        <v>16</v>
      </c>
      <c r="D9" s="33" t="s">
        <v>18</v>
      </c>
      <c r="E9" s="33" t="s">
        <v>21</v>
      </c>
      <c r="F9" s="33" t="s">
        <v>26</v>
      </c>
      <c r="G9" s="33"/>
      <c r="H9" s="33" t="s">
        <v>29</v>
      </c>
      <c r="I9" s="33"/>
      <c r="J9" s="33" t="s">
        <v>34</v>
      </c>
      <c r="K9" s="33"/>
      <c r="L9" s="33" t="s">
        <v>37</v>
      </c>
      <c r="M9" s="33"/>
      <c r="N9" s="33" t="s">
        <v>41</v>
      </c>
      <c r="O9" s="33"/>
      <c r="P9" s="33" t="s">
        <v>44</v>
      </c>
      <c r="Q9" s="33"/>
      <c r="R9" s="33" t="s">
        <v>46</v>
      </c>
      <c r="S9" s="33"/>
      <c r="T9" s="37" t="s">
        <v>21</v>
      </c>
      <c r="U9" s="37"/>
      <c r="V9" s="33" t="s">
        <v>51</v>
      </c>
      <c r="W9" s="33"/>
      <c r="X9" s="33" t="s">
        <v>52</v>
      </c>
      <c r="Y9" s="33"/>
      <c r="Z9" s="33" t="s">
        <v>56</v>
      </c>
      <c r="AA9" s="33"/>
      <c r="AB9" s="33" t="s">
        <v>60</v>
      </c>
      <c r="AC9" s="33"/>
      <c r="AD9" s="37" t="s">
        <v>21</v>
      </c>
      <c r="AE9" s="37"/>
      <c r="AF9" s="33"/>
      <c r="AG9" s="33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spans="1:50" ht="21.75" customHeight="1" x14ac:dyDescent="0.25">
      <c r="A10" s="36"/>
      <c r="B10" s="33"/>
      <c r="C10" s="33"/>
      <c r="D10" s="33"/>
      <c r="E10" s="33"/>
      <c r="F10" s="14" t="s">
        <v>16</v>
      </c>
      <c r="G10" s="14" t="s">
        <v>18</v>
      </c>
      <c r="H10" s="14" t="s">
        <v>16</v>
      </c>
      <c r="I10" s="14" t="s">
        <v>18</v>
      </c>
      <c r="J10" s="14" t="s">
        <v>16</v>
      </c>
      <c r="K10" s="14" t="s">
        <v>18</v>
      </c>
      <c r="L10" s="14" t="s">
        <v>16</v>
      </c>
      <c r="M10" s="14" t="s">
        <v>18</v>
      </c>
      <c r="N10" s="14" t="s">
        <v>16</v>
      </c>
      <c r="O10" s="14" t="s">
        <v>18</v>
      </c>
      <c r="P10" s="14" t="s">
        <v>16</v>
      </c>
      <c r="Q10" s="14" t="s">
        <v>18</v>
      </c>
      <c r="R10" s="14" t="s">
        <v>16</v>
      </c>
      <c r="S10" s="14" t="s">
        <v>18</v>
      </c>
      <c r="T10" s="14" t="s">
        <v>16</v>
      </c>
      <c r="U10" s="14" t="s">
        <v>18</v>
      </c>
      <c r="V10" s="14" t="s">
        <v>16</v>
      </c>
      <c r="W10" s="14" t="s">
        <v>18</v>
      </c>
      <c r="X10" s="14" t="s">
        <v>16</v>
      </c>
      <c r="Y10" s="14" t="s">
        <v>18</v>
      </c>
      <c r="Z10" s="14" t="s">
        <v>16</v>
      </c>
      <c r="AA10" s="14" t="s">
        <v>18</v>
      </c>
      <c r="AB10" s="14" t="s">
        <v>16</v>
      </c>
      <c r="AC10" s="14" t="s">
        <v>18</v>
      </c>
      <c r="AD10" s="14" t="s">
        <v>16</v>
      </c>
      <c r="AE10" s="14" t="s">
        <v>18</v>
      </c>
      <c r="AF10" s="14" t="s">
        <v>16</v>
      </c>
      <c r="AG10" s="29" t="s">
        <v>18</v>
      </c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spans="1:50" ht="46.5" customHeight="1" x14ac:dyDescent="0.25">
      <c r="A11" s="5" t="s">
        <v>4</v>
      </c>
      <c r="B11" s="15">
        <v>673</v>
      </c>
      <c r="C11" s="15">
        <v>12681</v>
      </c>
      <c r="D11" s="15">
        <v>20617</v>
      </c>
      <c r="E11" s="15">
        <v>33298</v>
      </c>
      <c r="F11" s="15">
        <v>91</v>
      </c>
      <c r="G11" s="15">
        <v>77</v>
      </c>
      <c r="H11" s="15">
        <v>61</v>
      </c>
      <c r="I11" s="15">
        <v>85</v>
      </c>
      <c r="J11" s="15">
        <v>609</v>
      </c>
      <c r="K11" s="15">
        <v>375</v>
      </c>
      <c r="L11" s="15">
        <v>2984</v>
      </c>
      <c r="M11" s="15">
        <v>1667</v>
      </c>
      <c r="N11" s="15">
        <v>1044</v>
      </c>
      <c r="O11" s="15">
        <v>1172</v>
      </c>
      <c r="P11" s="15">
        <v>2593</v>
      </c>
      <c r="Q11" s="15">
        <v>5111</v>
      </c>
      <c r="R11" s="15">
        <v>5299</v>
      </c>
      <c r="S11" s="15">
        <v>12130</v>
      </c>
      <c r="T11" s="15">
        <f>F11+H11+J11+L11+N11+P11+R11</f>
        <v>12681</v>
      </c>
      <c r="U11" s="15">
        <f>G11+I11+K11+M11+O11+Q11+S11</f>
        <v>20617</v>
      </c>
      <c r="V11" s="15">
        <v>5310</v>
      </c>
      <c r="W11" s="15">
        <v>12137</v>
      </c>
      <c r="X11" s="15">
        <v>4053</v>
      </c>
      <c r="Y11" s="15">
        <v>5563</v>
      </c>
      <c r="Z11" s="15">
        <v>3017</v>
      </c>
      <c r="AA11" s="15">
        <v>2675</v>
      </c>
      <c r="AB11" s="15">
        <v>301</v>
      </c>
      <c r="AC11" s="15">
        <v>242</v>
      </c>
      <c r="AD11" s="15">
        <f>V11+X11+Z11+AB11</f>
        <v>12681</v>
      </c>
      <c r="AE11" s="15">
        <f>W11+Y11+AA11+AC11</f>
        <v>20617</v>
      </c>
      <c r="AF11" s="15">
        <v>112</v>
      </c>
      <c r="AG11" s="30">
        <v>78</v>
      </c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1:50" ht="8.25" customHeight="1" x14ac:dyDescent="0.25">
      <c r="A12" s="6"/>
      <c r="B12" s="7"/>
      <c r="C12" s="7"/>
      <c r="D12" s="7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7"/>
      <c r="P12" s="7"/>
      <c r="Q12" s="7"/>
      <c r="R12" s="7"/>
      <c r="S12" s="7"/>
      <c r="T12" s="7"/>
      <c r="U12" s="7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spans="1:50" ht="18.75" customHeight="1" x14ac:dyDescent="0.25">
      <c r="A13" s="36" t="s">
        <v>3</v>
      </c>
      <c r="B13" s="33" t="s">
        <v>10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 t="s">
        <v>61</v>
      </c>
      <c r="AC13" s="33"/>
      <c r="AD13" s="33"/>
      <c r="AE13" s="33"/>
      <c r="AF13" s="33"/>
      <c r="AG13" s="33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spans="1:50" ht="18.75" customHeight="1" x14ac:dyDescent="0.25">
      <c r="A14" s="36"/>
      <c r="B14" s="33" t="s">
        <v>12</v>
      </c>
      <c r="C14" s="33"/>
      <c r="D14" s="33"/>
      <c r="E14" s="33"/>
      <c r="F14" s="33"/>
      <c r="G14" s="33"/>
      <c r="H14" s="37" t="s">
        <v>30</v>
      </c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3" t="s">
        <v>53</v>
      </c>
      <c r="Y14" s="33"/>
      <c r="Z14" s="33" t="s">
        <v>57</v>
      </c>
      <c r="AA14" s="33"/>
      <c r="AB14" s="33"/>
      <c r="AC14" s="33"/>
      <c r="AD14" s="33"/>
      <c r="AE14" s="33"/>
      <c r="AF14" s="33"/>
      <c r="AG14" s="33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spans="1:50" ht="18.75" customHeight="1" x14ac:dyDescent="0.25">
      <c r="A15" s="36"/>
      <c r="B15" s="33"/>
      <c r="C15" s="33"/>
      <c r="D15" s="33"/>
      <c r="E15" s="33"/>
      <c r="F15" s="33"/>
      <c r="G15" s="33"/>
      <c r="H15" s="37" t="s">
        <v>31</v>
      </c>
      <c r="I15" s="37"/>
      <c r="J15" s="37"/>
      <c r="K15" s="37"/>
      <c r="L15" s="37" t="s">
        <v>38</v>
      </c>
      <c r="M15" s="37"/>
      <c r="N15" s="37"/>
      <c r="O15" s="37"/>
      <c r="P15" s="37"/>
      <c r="Q15" s="37"/>
      <c r="R15" s="37"/>
      <c r="S15" s="37"/>
      <c r="T15" s="37"/>
      <c r="U15" s="37"/>
      <c r="V15" s="37" t="s">
        <v>21</v>
      </c>
      <c r="W15" s="37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spans="1:50" ht="18.75" customHeight="1" x14ac:dyDescent="0.25">
      <c r="A16" s="36"/>
      <c r="B16" s="33" t="s">
        <v>13</v>
      </c>
      <c r="C16" s="33" t="s">
        <v>17</v>
      </c>
      <c r="D16" s="33" t="s">
        <v>19</v>
      </c>
      <c r="E16" s="33" t="s">
        <v>22</v>
      </c>
      <c r="F16" s="33" t="s">
        <v>27</v>
      </c>
      <c r="G16" s="37" t="s">
        <v>21</v>
      </c>
      <c r="H16" s="37" t="s">
        <v>32</v>
      </c>
      <c r="I16" s="37"/>
      <c r="J16" s="37" t="s">
        <v>35</v>
      </c>
      <c r="K16" s="37"/>
      <c r="L16" s="37" t="s">
        <v>39</v>
      </c>
      <c r="M16" s="37"/>
      <c r="N16" s="37" t="s">
        <v>42</v>
      </c>
      <c r="O16" s="37"/>
      <c r="P16" s="37" t="s">
        <v>45</v>
      </c>
      <c r="Q16" s="37"/>
      <c r="R16" s="37" t="s">
        <v>47</v>
      </c>
      <c r="S16" s="37"/>
      <c r="T16" s="37" t="s">
        <v>49</v>
      </c>
      <c r="U16" s="37"/>
      <c r="V16" s="37"/>
      <c r="W16" s="37"/>
      <c r="X16" s="33"/>
      <c r="Y16" s="33"/>
      <c r="Z16" s="33"/>
      <c r="AA16" s="33"/>
      <c r="AB16" s="37" t="s">
        <v>62</v>
      </c>
      <c r="AC16" s="37"/>
      <c r="AD16" s="33" t="s">
        <v>65</v>
      </c>
      <c r="AE16" s="33"/>
      <c r="AF16" s="33" t="s">
        <v>68</v>
      </c>
      <c r="AG16" s="33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spans="1:50" ht="21.75" customHeight="1" x14ac:dyDescent="0.25">
      <c r="A17" s="36"/>
      <c r="B17" s="33"/>
      <c r="C17" s="33"/>
      <c r="D17" s="33"/>
      <c r="E17" s="33"/>
      <c r="F17" s="33"/>
      <c r="G17" s="37"/>
      <c r="H17" s="14" t="s">
        <v>16</v>
      </c>
      <c r="I17" s="14" t="s">
        <v>18</v>
      </c>
      <c r="J17" s="14" t="s">
        <v>16</v>
      </c>
      <c r="K17" s="14" t="s">
        <v>18</v>
      </c>
      <c r="L17" s="24" t="s">
        <v>16</v>
      </c>
      <c r="M17" s="24" t="s">
        <v>18</v>
      </c>
      <c r="N17" s="14" t="s">
        <v>16</v>
      </c>
      <c r="O17" s="24" t="s">
        <v>18</v>
      </c>
      <c r="P17" s="14" t="s">
        <v>16</v>
      </c>
      <c r="Q17" s="14" t="s">
        <v>18</v>
      </c>
      <c r="R17" s="14" t="s">
        <v>16</v>
      </c>
      <c r="S17" s="14" t="s">
        <v>18</v>
      </c>
      <c r="T17" s="14" t="s">
        <v>16</v>
      </c>
      <c r="U17" s="14" t="s">
        <v>18</v>
      </c>
      <c r="V17" s="14" t="s">
        <v>16</v>
      </c>
      <c r="W17" s="14" t="s">
        <v>18</v>
      </c>
      <c r="X17" s="33"/>
      <c r="Y17" s="33"/>
      <c r="Z17" s="33"/>
      <c r="AA17" s="33"/>
      <c r="AB17" s="24" t="s">
        <v>63</v>
      </c>
      <c r="AC17" s="24" t="s">
        <v>64</v>
      </c>
      <c r="AD17" s="14" t="s">
        <v>63</v>
      </c>
      <c r="AE17" s="14" t="s">
        <v>64</v>
      </c>
      <c r="AF17" s="14" t="s">
        <v>63</v>
      </c>
      <c r="AG17" s="31" t="s">
        <v>64</v>
      </c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spans="1:50" ht="47.25" customHeight="1" x14ac:dyDescent="0.25">
      <c r="A18" s="5" t="s">
        <v>4</v>
      </c>
      <c r="B18" s="15">
        <v>2095</v>
      </c>
      <c r="C18" s="15">
        <v>4176</v>
      </c>
      <c r="D18" s="15">
        <v>4776</v>
      </c>
      <c r="E18" s="15">
        <v>8811</v>
      </c>
      <c r="F18" s="15">
        <v>13440</v>
      </c>
      <c r="G18" s="15">
        <f>B18+C18+D18+E18+F18</f>
        <v>33298</v>
      </c>
      <c r="H18" s="15">
        <v>146</v>
      </c>
      <c r="I18" s="15">
        <v>224</v>
      </c>
      <c r="J18" s="15">
        <v>223</v>
      </c>
      <c r="K18" s="15">
        <v>209</v>
      </c>
      <c r="L18" s="15">
        <v>3355</v>
      </c>
      <c r="M18" s="15">
        <v>3167</v>
      </c>
      <c r="N18" s="15">
        <v>2349</v>
      </c>
      <c r="O18" s="15">
        <v>2461</v>
      </c>
      <c r="P18" s="15">
        <v>1806</v>
      </c>
      <c r="Q18" s="15">
        <v>8667</v>
      </c>
      <c r="R18" s="15">
        <v>227</v>
      </c>
      <c r="S18" s="15">
        <v>264</v>
      </c>
      <c r="T18" s="15">
        <v>4575</v>
      </c>
      <c r="U18" s="15">
        <v>5625</v>
      </c>
      <c r="V18" s="15">
        <f>H18+J18+L18+N18+P18+R18+T18</f>
        <v>12681</v>
      </c>
      <c r="W18" s="15">
        <f>I18+K18+M18+O18+Q18+S18+U18</f>
        <v>20617</v>
      </c>
      <c r="X18" s="41">
        <v>72</v>
      </c>
      <c r="Y18" s="41"/>
      <c r="Z18" s="41">
        <v>248</v>
      </c>
      <c r="AA18" s="41"/>
      <c r="AB18" s="15">
        <v>129</v>
      </c>
      <c r="AC18" s="15">
        <v>774</v>
      </c>
      <c r="AD18" s="15">
        <v>135</v>
      </c>
      <c r="AE18" s="15">
        <v>270</v>
      </c>
      <c r="AF18" s="15">
        <v>795</v>
      </c>
      <c r="AG18" s="30">
        <v>8712</v>
      </c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spans="1:50" ht="9.7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spans="1:50" ht="18.75" customHeight="1" x14ac:dyDescent="0.25">
      <c r="A20" s="36" t="s">
        <v>3</v>
      </c>
      <c r="B20" s="33" t="s">
        <v>14</v>
      </c>
      <c r="C20" s="33"/>
      <c r="D20" s="33" t="s">
        <v>20</v>
      </c>
      <c r="E20" s="33"/>
      <c r="F20" s="33"/>
      <c r="G20" s="33"/>
      <c r="H20" s="33"/>
      <c r="I20" s="33" t="s">
        <v>33</v>
      </c>
      <c r="J20" s="33"/>
      <c r="K20" s="33" t="s">
        <v>36</v>
      </c>
      <c r="L20" s="33"/>
      <c r="M20" s="33" t="s">
        <v>40</v>
      </c>
      <c r="N20" s="33"/>
      <c r="O20" s="33" t="s">
        <v>43</v>
      </c>
      <c r="P20" s="33"/>
      <c r="Q20" s="33"/>
      <c r="R20" s="37" t="s">
        <v>48</v>
      </c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 t="s">
        <v>66</v>
      </c>
      <c r="AF20" s="37"/>
      <c r="AG20" s="37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50" ht="18.75" customHeight="1" x14ac:dyDescent="0.25">
      <c r="A21" s="36"/>
      <c r="B21" s="33"/>
      <c r="C21" s="33"/>
      <c r="D21" s="33" t="s">
        <v>21</v>
      </c>
      <c r="E21" s="33" t="s">
        <v>23</v>
      </c>
      <c r="F21" s="33"/>
      <c r="G21" s="33" t="s">
        <v>28</v>
      </c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37"/>
      <c r="AF21" s="37"/>
      <c r="AG21" s="37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spans="1:50" ht="18.75" customHeight="1" x14ac:dyDescent="0.25">
      <c r="A22" s="36"/>
      <c r="B22" s="33"/>
      <c r="C22" s="33"/>
      <c r="D22" s="33"/>
      <c r="E22" s="33"/>
      <c r="F22" s="33"/>
      <c r="G22" s="33"/>
      <c r="H22" s="33"/>
      <c r="I22" s="14" t="s">
        <v>16</v>
      </c>
      <c r="J22" s="14" t="s">
        <v>18</v>
      </c>
      <c r="K22" s="14" t="s">
        <v>16</v>
      </c>
      <c r="L22" s="14" t="s">
        <v>18</v>
      </c>
      <c r="M22" s="14" t="s">
        <v>16</v>
      </c>
      <c r="N22" s="14" t="s">
        <v>18</v>
      </c>
      <c r="O22" s="24" t="s">
        <v>16</v>
      </c>
      <c r="P22" s="24" t="s">
        <v>18</v>
      </c>
      <c r="Q22" s="24" t="s">
        <v>21</v>
      </c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37"/>
      <c r="AF22" s="37"/>
      <c r="AG22" s="37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spans="1:50" ht="41.25" customHeight="1" x14ac:dyDescent="0.25">
      <c r="A23" s="5" t="s">
        <v>4</v>
      </c>
      <c r="B23" s="41">
        <v>5852224</v>
      </c>
      <c r="C23" s="41"/>
      <c r="D23" s="15">
        <f>E23+G23</f>
        <v>1403474</v>
      </c>
      <c r="E23" s="41">
        <v>21872</v>
      </c>
      <c r="F23" s="41"/>
      <c r="G23" s="41">
        <v>1381602</v>
      </c>
      <c r="H23" s="41"/>
      <c r="I23" s="15">
        <v>12681</v>
      </c>
      <c r="J23" s="15">
        <v>20617</v>
      </c>
      <c r="K23" s="15">
        <v>6063</v>
      </c>
      <c r="L23" s="15">
        <v>15413</v>
      </c>
      <c r="M23" s="15">
        <v>2877</v>
      </c>
      <c r="N23" s="15">
        <v>8541</v>
      </c>
      <c r="O23" s="15">
        <v>1</v>
      </c>
      <c r="P23" s="15">
        <v>22</v>
      </c>
      <c r="Q23" s="15">
        <f>O23+P23</f>
        <v>23</v>
      </c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37"/>
      <c r="AF23" s="37"/>
      <c r="AG23" s="37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spans="1:50" ht="14.45" customHeight="1" x14ac:dyDescent="0.25">
      <c r="A24" s="8" t="s">
        <v>5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25"/>
      <c r="P24" s="26"/>
      <c r="Q24" s="26"/>
      <c r="R24" s="26"/>
      <c r="S24" s="25"/>
      <c r="T24" s="25"/>
      <c r="U24" s="25"/>
      <c r="V24" s="25"/>
      <c r="W24" s="25"/>
      <c r="X24" s="25"/>
      <c r="Y24" s="25"/>
      <c r="Z24" s="25"/>
      <c r="AA24" s="25"/>
      <c r="AB24" s="16"/>
      <c r="AC24" s="25"/>
      <c r="AD24" s="25"/>
      <c r="AE24" s="25"/>
      <c r="AF24" s="25"/>
      <c r="AG24" s="44" t="s">
        <v>69</v>
      </c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spans="1:50" ht="15.75" customHeight="1" x14ac:dyDescent="0.25">
      <c r="A25" s="9" t="s">
        <v>6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spans="1:50" ht="15.7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spans="1:50" ht="15.75" customHeight="1" x14ac:dyDescent="0.25">
      <c r="A27" s="42" t="s">
        <v>7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spans="1:50" ht="15.75" customHeight="1" x14ac:dyDescent="0.25">
      <c r="A28" s="43" t="s">
        <v>8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spans="1:50" ht="15.75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spans="1:50" ht="15.75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spans="1:50" ht="15.75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spans="1:50" ht="15.75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spans="1:50" ht="15.75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spans="1:50" ht="15.7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spans="1:50" ht="15.75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0" ht="15.75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spans="1:50" ht="15.75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spans="1:50" ht="15.7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spans="1:50" ht="15.75" customHeigh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spans="1:50" ht="15.75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spans="1:50" ht="15.75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spans="1:50" ht="15.75" customHeigh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spans="1:50" ht="15.7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spans="1:50" ht="15.7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ht="15.75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ht="15.75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ht="15.75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ht="15.7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spans="1:50" ht="15.7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spans="1:50" ht="15.7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spans="1:50" ht="15.7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spans="1:50" ht="15.7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spans="1:50" ht="15.7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spans="1:50" ht="15.7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spans="1:50" ht="15.7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spans="1:50" ht="15.75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spans="1:50" ht="15.75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spans="1:50" ht="15.75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spans="1:50" ht="15.75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spans="1:50" ht="15.75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spans="1:50" ht="15.75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spans="1:50" ht="15.75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spans="1:50" ht="15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spans="1:50" ht="15.7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spans="1:50" ht="15.7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spans="1:50" ht="15.7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spans="1:50" ht="15.7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spans="1:50" ht="15.7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spans="1:50" ht="15.7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spans="1:50" ht="15.7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spans="1:50" ht="15.7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spans="1:50" ht="15.7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spans="1:50" ht="15.7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spans="1:50" ht="15.7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spans="1:50" ht="15.7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spans="1:50" ht="15.7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spans="1:50" ht="15.7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spans="1:50" ht="15.7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spans="1:50" ht="15.7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spans="1:50" ht="15.7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spans="1:50" ht="15.7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spans="1:50" ht="15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spans="1:50" ht="15.7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spans="1:50" ht="15.7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spans="1:50" ht="15.7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spans="1:50" ht="15.7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spans="1:50" ht="15.7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spans="1:50" ht="15.7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spans="1:50" ht="15.7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spans="1:50" ht="15.7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spans="1:50" ht="15.7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spans="1:50" ht="15.7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spans="1:50" ht="15.7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spans="1:50" ht="15.7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spans="1:50" ht="15.7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spans="1:50" ht="15.7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spans="1:50" ht="15.7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spans="1:50" ht="15.7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spans="1:50" ht="15.7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spans="1:50" ht="15.7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spans="1:50" ht="15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spans="1:50" ht="15.7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spans="1:50" ht="15.7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spans="1:50" ht="15.7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spans="1:50" ht="15.7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spans="1:50" ht="15.7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spans="1:50" ht="15.7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spans="1:50" ht="15.7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spans="1:50" ht="15.7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spans="1:50" ht="15.7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spans="1:50" ht="15.7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spans="1:50" ht="15.7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spans="1:50" ht="15.7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spans="1:50" ht="15.7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spans="1:50" ht="15.7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spans="1:50" ht="15.7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spans="1:50" ht="15.7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spans="1:50" ht="15.7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spans="1:50" ht="15.7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spans="1:50" ht="15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spans="1:50" ht="15.7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spans="1:50" ht="15.7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spans="1:50" ht="15.7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spans="1:50" ht="15.7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spans="1:50" ht="15.7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spans="1:50" ht="15.7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spans="1:50" ht="15.7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spans="1:50" ht="15.7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spans="1:50" ht="15.7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spans="1:50" ht="15.7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spans="1:50" ht="15.7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spans="1:50" ht="15.7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spans="1:50" ht="15.7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spans="1:50" ht="15.7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spans="1:50" ht="15.7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spans="1:50" ht="15.7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spans="1:50" ht="15.7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spans="1:50" ht="15.7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spans="1:50" ht="15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spans="1:50" ht="15.7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spans="1:50" ht="15.7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spans="1:50" ht="15.7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spans="1:50" ht="15.7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spans="1:50" ht="15.7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spans="1:50" ht="15.7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spans="1:50" ht="15.7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spans="1:50" ht="15.7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spans="1:50" ht="15.7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spans="1:50" ht="15.7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spans="1:50" ht="15.7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spans="1:50" ht="15.7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spans="1:50" ht="15.7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spans="1:50" ht="15.7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spans="1:50" ht="15.7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spans="1:50" ht="15.7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spans="1:50" ht="15.7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spans="1:50" ht="15.7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spans="1:50" ht="15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spans="1:50" ht="15.7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spans="1:50" ht="15.7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spans="1:50" ht="15.7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spans="1:50" ht="15.7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spans="1:50" ht="15.7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spans="1:50" ht="15.7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spans="1:50" ht="15.7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spans="1:50" ht="15.7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spans="1:50" ht="15.7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spans="1:50" ht="15.7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spans="1:50" ht="15.7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spans="1:50" ht="15.7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spans="1:50" ht="15.7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spans="1:50" ht="15.7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spans="1:50" ht="15.7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spans="1:50" ht="15.7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spans="1:50" ht="15.7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spans="1:50" ht="15.7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spans="1:50" ht="15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spans="1:50" ht="15.7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spans="1:50" ht="15.7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spans="1:50" ht="15.7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spans="1:50" ht="15.7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spans="1:50" ht="15.7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spans="1:50" ht="15.7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spans="1:50" ht="15.7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spans="1:50" ht="15.7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spans="1:50" ht="15.7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spans="1:50" ht="15.7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spans="1:50" ht="15.7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spans="1:50" ht="15.7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spans="1:50" ht="15.7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spans="1:50" ht="15.7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spans="1:50" ht="15.7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spans="1:50" ht="15.7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spans="1:50" ht="15.7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spans="1:50" ht="15.7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spans="1:50" ht="15.75" customHeight="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spans="1:50" ht="15.75" customHeight="1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spans="1:50" ht="15.75" customHeight="1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spans="1:50" ht="15.75" customHeight="1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spans="1:50" ht="15.75" customHeight="1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 count="78">
    <mergeCell ref="A27:T27"/>
    <mergeCell ref="A28:T28"/>
    <mergeCell ref="B23:C23"/>
    <mergeCell ref="E23:F23"/>
    <mergeCell ref="G23:H23"/>
    <mergeCell ref="AB13:AG15"/>
    <mergeCell ref="X14:Y17"/>
    <mergeCell ref="Z14:AA17"/>
    <mergeCell ref="F16:F17"/>
    <mergeCell ref="B14:G15"/>
    <mergeCell ref="H14:W14"/>
    <mergeCell ref="G16:G17"/>
    <mergeCell ref="H16:I16"/>
    <mergeCell ref="B16:B17"/>
    <mergeCell ref="C16:C17"/>
    <mergeCell ref="D16:D17"/>
    <mergeCell ref="L15:U15"/>
    <mergeCell ref="V15:W16"/>
    <mergeCell ref="N16:O16"/>
    <mergeCell ref="P16:Q16"/>
    <mergeCell ref="E16:E17"/>
    <mergeCell ref="E12:N12"/>
    <mergeCell ref="L9:M9"/>
    <mergeCell ref="N9:O9"/>
    <mergeCell ref="P9:Q9"/>
    <mergeCell ref="R9:S9"/>
    <mergeCell ref="V12:AG12"/>
    <mergeCell ref="J16:K16"/>
    <mergeCell ref="AB3:AG3"/>
    <mergeCell ref="AB4:AG4"/>
    <mergeCell ref="O20:Q21"/>
    <mergeCell ref="R20:AD20"/>
    <mergeCell ref="AE20:AG20"/>
    <mergeCell ref="R21:AD23"/>
    <mergeCell ref="AE21:AG23"/>
    <mergeCell ref="AB16:AC16"/>
    <mergeCell ref="AD16:AE16"/>
    <mergeCell ref="AF16:AG16"/>
    <mergeCell ref="X18:Y18"/>
    <mergeCell ref="Z18:AA18"/>
    <mergeCell ref="Y3:AA3"/>
    <mergeCell ref="Y4:AA4"/>
    <mergeCell ref="A13:A17"/>
    <mergeCell ref="B13:AA13"/>
    <mergeCell ref="E21:F22"/>
    <mergeCell ref="G21:H22"/>
    <mergeCell ref="D21:D22"/>
    <mergeCell ref="L16:M16"/>
    <mergeCell ref="R16:S16"/>
    <mergeCell ref="T16:U16"/>
    <mergeCell ref="H15:K15"/>
    <mergeCell ref="A20:A22"/>
    <mergeCell ref="I20:J21"/>
    <mergeCell ref="K20:L21"/>
    <mergeCell ref="M20:N21"/>
    <mergeCell ref="D20:H20"/>
    <mergeCell ref="B20:C22"/>
    <mergeCell ref="A5:AG5"/>
    <mergeCell ref="F6:X6"/>
    <mergeCell ref="A7:A10"/>
    <mergeCell ref="B7:AG7"/>
    <mergeCell ref="B8:B10"/>
    <mergeCell ref="C8:E8"/>
    <mergeCell ref="F8:U8"/>
    <mergeCell ref="V8:AE8"/>
    <mergeCell ref="C9:C10"/>
    <mergeCell ref="D9:D10"/>
    <mergeCell ref="E9:E10"/>
    <mergeCell ref="F9:G9"/>
    <mergeCell ref="H9:I9"/>
    <mergeCell ref="T9:U9"/>
    <mergeCell ref="J9:K9"/>
    <mergeCell ref="AD9:AE9"/>
    <mergeCell ref="AB9:AC9"/>
    <mergeCell ref="AF8:AG9"/>
    <mergeCell ref="V9:W9"/>
    <mergeCell ref="X9:Y9"/>
    <mergeCell ref="Z9:AA9"/>
  </mergeCells>
  <phoneticPr fontId="12" type="noConversion"/>
  <dataValidations count="118">
    <dataValidation type="decimal" errorStyle="warning" operator="equal" showInputMessage="1" showErrorMessage="1" error="{2}" sqref="A6" xr:uid="{00000000-0002-0000-0000-000000000000}">
      <formula1>"='環境保護局$0_5_0$2701900017'"</formula1>
      <formula2>k-SmartTag-muti1</formula2>
    </dataValidation>
    <dataValidation type="decimal" errorStyle="warning" operator="equal" showInputMessage="1" showErrorMessage="1" error="{2}" sqref="B3" xr:uid="{00000000-0002-0000-0000-000001000000}">
      <formula1>"='臺中市$0_2_1$010000066000'"</formula1>
      <formula2>k-SmartTag-place</formula2>
    </dataValidation>
    <dataValidation type="decimal" errorStyle="warning" operator="equal" showInputMessage="1" showErrorMessage="1" error="{2}" sqref="B8" xr:uid="{00000000-0002-0000-0000-000002000000}">
      <formula1>"='推展志願服務志工人數及服務成果概況_志願服務志工基本資料_隊數$0_7_1$1119190a001'"</formula1>
      <formula2>k-SmartTag-statCourseNo</formula2>
    </dataValidation>
    <dataValidation type="decimal" errorStyle="warning" operator="equal" showInputMessage="1" showErrorMessage="1" sqref="AF11:AG11 X18:AG18 V11:AC11 H18:U18 F11:S11 E23:P23 B23:C23 B18:F18 B11:D11" xr:uid="{00000000-0002-0000-0000-000003000000}">
      <formula1>"='$SmartTag'"</formula1>
      <formula2>k-SmartTag-DataRegion</formula2>
    </dataValidation>
    <dataValidation type="decimal" errorStyle="warning" operator="equal" showInputMessage="1" showErrorMessage="1" error="{2}" sqref="B14" xr:uid="{00000000-0002-0000-0000-000004000000}">
      <formula1>"='推展志願服務志工人數及服務成果概況_志願服務志工基本資料_按服務年資分$0_13_1$1119190a006'"</formula1>
      <formula2>k-SmartTag-statCourseNo</formula2>
    </dataValidation>
    <dataValidation type="decimal" errorStyle="warning" operator="equal" showInputMessage="1" showErrorMessage="1" error="{2}" sqref="B16" xr:uid="{00000000-0002-0000-0000-000005000000}">
      <formula1>"='_1年以下$0_15_1$1912100001'"</formula1>
      <formula2>k-SmartTag-muti2</formula2>
    </dataValidation>
    <dataValidation type="decimal" errorStyle="warning" operator="equal" showInputMessage="1" showErrorMessage="1" error="{2}" sqref="B20" xr:uid="{00000000-0002-0000-0000-000007000000}">
      <formula1>"='推展志願服務志工人數及服務成果概況_接受服務總人次$0_19_1$1119190a012'"</formula1>
      <formula2>k-SmartTag-statCourseNo</formula2>
    </dataValidation>
    <dataValidation type="decimal" errorStyle="warning" operator="equal" showInputMessage="1" showErrorMessage="1" error="{2}" sqref="C8" xr:uid="{00000000-0002-0000-0000-000009000000}">
      <formula1>"='推展志願服務志工人數及服務成果概況_志願服務志工基本資料_按性別分$0_7_2$1119190a002'"</formula1>
      <formula2>k-SmartTag-statCourseNo</formula2>
    </dataValidation>
    <dataValidation type="decimal" errorStyle="warning" operator="equal" showInputMessage="1" showErrorMessage="1" error="{2}" sqref="C9" xr:uid="{00000000-0002-0000-0000-00000A000000}">
      <formula1>"='男$0_8_2$9900100001'"</formula1>
      <formula2>k-SmartTag-muti2</formula2>
    </dataValidation>
    <dataValidation type="decimal" errorStyle="warning" operator="equal" showInputMessage="1" showErrorMessage="1" error="{2}" sqref="C16" xr:uid="{00000000-0002-0000-0000-00000C000000}">
      <formula1>"='_1至未滿3年$0_15_2$1912100002'"</formula1>
      <formula2>k-SmartTag-muti2</formula2>
    </dataValidation>
    <dataValidation type="decimal" errorStyle="warning" operator="equal" showInputMessage="1" showErrorMessage="1" error="{2}" sqref="D9" xr:uid="{00000000-0002-0000-0000-00000F000000}">
      <formula1>"='女$0_8_3$9900100002'"</formula1>
      <formula2>k-SmartTag-muti2</formula2>
    </dataValidation>
    <dataValidation type="decimal" errorStyle="warning" operator="equal" showInputMessage="1" showErrorMessage="1" error="{2}" sqref="D16" xr:uid="{00000000-0002-0000-0000-000011000000}">
      <formula1>"='_3至未滿5年$0_15_3$1912100003'"</formula1>
      <formula2>k-SmartTag-muti2</formula2>
    </dataValidation>
    <dataValidation type="decimal" errorStyle="warning" operator="equal" showInputMessage="1" showErrorMessage="1" error="{2}" sqref="D20" xr:uid="{00000000-0002-0000-0000-000013000000}">
      <formula1>"='推展志願服務志工人數及服務成果概況_按身分別分_提供服務時數$0_19_3$1119190a013'"</formula1>
      <formula2>k-SmartTag-statCourseNo</formula2>
    </dataValidation>
    <dataValidation type="decimal" errorStyle="warning" operator="equal" showInputMessage="1" showErrorMessage="1" error="{2}" sqref="D23" xr:uid="{00000000-0002-0000-0000-000014000000}">
      <formula1>"='檢誤$0_22_3$0000'"</formula1>
      <formula2>k-SmartTag-Mix-Derivation</formula2>
    </dataValidation>
    <dataValidation type="decimal" errorStyle="warning" operator="equal" showInputMessage="1" showErrorMessage="1" error="{2}" sqref="E11" xr:uid="{00000000-0002-0000-0000-000015000000}">
      <formula1>"='檢誤$0_10_4$0000'"</formula1>
      <formula2>k-SmartTag-Mix-Derivation</formula2>
    </dataValidation>
    <dataValidation type="decimal" errorStyle="warning" operator="equal" showInputMessage="1" showErrorMessage="1" error="{2}" sqref="E16" xr:uid="{00000000-0002-0000-0000-000016000000}">
      <formula1>"='_5至未滿10年$0_15_4$1912100004'"</formula1>
      <formula2>k-SmartTag-muti2</formula2>
    </dataValidation>
    <dataValidation type="decimal" errorStyle="warning" operator="equal" showInputMessage="1" showErrorMessage="1" error="{2}" sqref="E21" xr:uid="{00000000-0002-0000-0000-000018000000}">
      <formula1>"='軍公教人員$0_20_4$1912200002'"</formula1>
      <formula2>k-SmartTag-muti2</formula2>
    </dataValidation>
    <dataValidation type="decimal" errorStyle="warning" operator="equal" showInputMessage="1" showErrorMessage="1" error="{2}" sqref="F6" xr:uid="{00000000-0002-0000-0000-00001A000000}">
      <formula1>"='中華民國115年_1月至6月_$0_5_5$2026H1'"</formula1>
      <formula2>k-SmartTag-date</formula2>
    </dataValidation>
    <dataValidation type="decimal" errorStyle="warning" operator="equal" showInputMessage="1" showErrorMessage="1" error="{2}" sqref="F8" xr:uid="{00000000-0002-0000-0000-00001B000000}">
      <formula1>"='推展志願服務志工人數及服務成果概況_志願服務志工基本資料_按年齡別分$0_7_5$1119190a003'"</formula1>
      <formula2>k-SmartTag-statCourseNo</formula2>
    </dataValidation>
    <dataValidation type="decimal" errorStyle="warning" operator="equal" showInputMessage="1" showErrorMessage="1" error="{2}" sqref="F9" xr:uid="{00000000-0002-0000-0000-00001C000000}">
      <formula1>"='未滿12歲$0_8_5$1902900001'"</formula1>
      <formula2>k-SmartTag-muti3</formula2>
    </dataValidation>
    <dataValidation type="decimal" errorStyle="warning" operator="equal" showInputMessage="1" showErrorMessage="1" error="{2}" sqref="F10" xr:uid="{00000000-0002-0000-0000-00001D000000}">
      <formula1>"='男$0_9_5$9900100001'"</formula1>
      <formula2>k-SmartTag-muti2</formula2>
    </dataValidation>
    <dataValidation type="decimal" errorStyle="warning" operator="equal" showInputMessage="1" showErrorMessage="1" error="{2}" sqref="F16" xr:uid="{00000000-0002-0000-0000-00001F000000}">
      <formula1>"='_10年以上$0_15_5$1912100005'"</formula1>
      <formula2>k-SmartTag-muti2</formula2>
    </dataValidation>
    <dataValidation type="decimal" errorStyle="warning" operator="equal" showInputMessage="1" showErrorMessage="1" error="{2}" sqref="G10" xr:uid="{00000000-0002-0000-0000-000022000000}">
      <formula1>"='女$0_9_6$9900100002'"</formula1>
      <formula2>k-SmartTag-muti2</formula2>
    </dataValidation>
    <dataValidation type="decimal" errorStyle="warning" operator="equal" showInputMessage="1" showErrorMessage="1" error="{2}" sqref="G18" xr:uid="{00000000-0002-0000-0000-000024000000}">
      <formula1>"='檢誤$0_17_6$0000'"</formula1>
      <formula2>k-SmartTag-Mix-Derivation</formula2>
    </dataValidation>
    <dataValidation type="decimal" errorStyle="warning" operator="equal" showInputMessage="1" showErrorMessage="1" error="{2}" sqref="G21" xr:uid="{00000000-0002-0000-0000-000025000000}">
      <formula1>"='非軍公教人員$0_20_6$1912200007'"</formula1>
      <formula2>k-SmartTag-muti2</formula2>
    </dataValidation>
    <dataValidation type="decimal" errorStyle="warning" operator="equal" showInputMessage="1" showErrorMessage="1" error="{2}" sqref="H9" xr:uid="{00000000-0002-0000-0000-000027000000}">
      <formula1>"='_12_17歲$0_8_7$1902900002'"</formula1>
      <formula2>k-SmartTag-muti3</formula2>
    </dataValidation>
    <dataValidation type="decimal" errorStyle="warning" operator="equal" showInputMessage="1" showErrorMessage="1" error="{2}" sqref="H10" xr:uid="{00000000-0002-0000-0000-000028000000}">
      <formula1>"='男$0_9_7$9900100001'"</formula1>
      <formula2>k-SmartTag-muti2</formula2>
    </dataValidation>
    <dataValidation type="decimal" errorStyle="warning" operator="equal" showInputMessage="1" showErrorMessage="1" error="{2}" sqref="H14" xr:uid="{00000000-0002-0000-0000-00002A000000}">
      <formula1>"='推展志願服務志工人數及服務成果概況_志願服務志工基本資料_按職業別分$0_13_7$1119190a007'"</formula1>
      <formula2>k-SmartTag-statCourseNo</formula2>
    </dataValidation>
    <dataValidation type="decimal" errorStyle="warning" operator="equal" showInputMessage="1" showErrorMessage="1" error="{2}" sqref="H16" xr:uid="{00000000-0002-0000-0000-00002B000000}">
      <formula1>"='現職$0_15_7$191220000201'"</formula1>
      <formula2>k-SmartTag-muti3</formula2>
    </dataValidation>
    <dataValidation type="decimal" errorStyle="warning" operator="equal" showInputMessage="1" showErrorMessage="1" error="{2}" sqref="H17" xr:uid="{00000000-0002-0000-0000-00002C000000}">
      <formula1>"='男$0_16_7$9900100001'"</formula1>
      <formula2>k-SmartTag-muti2</formula2>
    </dataValidation>
    <dataValidation type="decimal" errorStyle="warning" operator="equal" showInputMessage="1" showErrorMessage="1" error="{2}" sqref="I10" xr:uid="{00000000-0002-0000-0000-00002F000000}">
      <formula1>"='女$0_9_8$9900100002'"</formula1>
      <formula2>k-SmartTag-muti2</formula2>
    </dataValidation>
    <dataValidation type="decimal" errorStyle="warning" operator="equal" showInputMessage="1" showErrorMessage="1" error="{2}" sqref="I17" xr:uid="{00000000-0002-0000-0000-000031000000}">
      <formula1>"='女$0_16_8$9900100002'"</formula1>
      <formula2>k-SmartTag-muti2</formula2>
    </dataValidation>
    <dataValidation type="decimal" errorStyle="warning" operator="equal" showInputMessage="1" showErrorMessage="1" error="{2}" sqref="I20" xr:uid="{00000000-0002-0000-0000-000033000000}">
      <formula1>"='推展志願服務志工人數及服務成果概況_參加志工平安保險$0_19_8$1119190a014'"</formula1>
      <formula2>k-SmartTag-statCourseNo</formula2>
    </dataValidation>
    <dataValidation type="decimal" errorStyle="warning" operator="equal" showInputMessage="1" showErrorMessage="1" error="{2}" sqref="I22" xr:uid="{00000000-0002-0000-0000-000034000000}">
      <formula1>"='男$0_21_8$9900100001'"</formula1>
      <formula2>k-SmartTag-muti2</formula2>
    </dataValidation>
    <dataValidation type="decimal" errorStyle="warning" operator="equal" showInputMessage="1" showErrorMessage="1" error="{2}" sqref="J9" xr:uid="{00000000-0002-0000-0000-000036000000}">
      <formula1>"='_18_29歲$0_8_9$1902900003'"</formula1>
      <formula2>k-SmartTag-muti3</formula2>
    </dataValidation>
    <dataValidation type="decimal" errorStyle="warning" operator="equal" showInputMessage="1" showErrorMessage="1" error="{2}" sqref="J10" xr:uid="{00000000-0002-0000-0000-000037000000}">
      <formula1>"='男$0_9_9$9900100001'"</formula1>
      <formula2>k-SmartTag-muti2</formula2>
    </dataValidation>
    <dataValidation type="decimal" errorStyle="warning" operator="equal" showInputMessage="1" showErrorMessage="1" error="{2}" sqref="J16" xr:uid="{00000000-0002-0000-0000-000039000000}">
      <formula1>"='已退休$0_15_9$191220000202'"</formula1>
      <formula2>k-SmartTag-muti3</formula2>
    </dataValidation>
    <dataValidation type="decimal" errorStyle="warning" operator="equal" showInputMessage="1" showErrorMessage="1" error="{2}" sqref="J17" xr:uid="{00000000-0002-0000-0000-00003A000000}">
      <formula1>"='男$0_16_9$9900100001'"</formula1>
      <formula2>k-SmartTag-muti2</formula2>
    </dataValidation>
    <dataValidation type="decimal" errorStyle="warning" operator="equal" showInputMessage="1" showErrorMessage="1" error="{2}" sqref="J22" xr:uid="{00000000-0002-0000-0000-00003C000000}">
      <formula1>"='女$0_21_9$9900100002'"</formula1>
      <formula2>k-SmartTag-muti2</formula2>
    </dataValidation>
    <dataValidation type="decimal" errorStyle="warning" operator="equal" showInputMessage="1" showErrorMessage="1" error="{2}" sqref="K10" xr:uid="{00000000-0002-0000-0000-00003E000000}">
      <formula1>"='女$0_9_10$9900100002'"</formula1>
      <formula2>k-SmartTag-muti2</formula2>
    </dataValidation>
    <dataValidation type="decimal" errorStyle="warning" operator="equal" showInputMessage="1" showErrorMessage="1" error="{2}" sqref="K17" xr:uid="{00000000-0002-0000-0000-000040000000}">
      <formula1>"='女$0_16_10$9900100002'"</formula1>
      <formula2>k-SmartTag-muti2</formula2>
    </dataValidation>
    <dataValidation type="decimal" errorStyle="warning" operator="equal" showInputMessage="1" showErrorMessage="1" error="{2}" sqref="K20" xr:uid="{00000000-0002-0000-0000-000042000000}">
      <formula1>"='推展志願服務志工人數及服務成果概況_領有志願服務紀錄冊$0_19_10$1119190a015'"</formula1>
      <formula2>k-SmartTag-statCourseNo</formula2>
    </dataValidation>
    <dataValidation type="decimal" errorStyle="warning" operator="equal" showInputMessage="1" showErrorMessage="1" error="{2}" sqref="K22" xr:uid="{00000000-0002-0000-0000-000043000000}">
      <formula1>"='男$0_21_10$9900100001'"</formula1>
      <formula2>k-SmartTag-muti2</formula2>
    </dataValidation>
    <dataValidation type="decimal" errorStyle="warning" operator="equal" showInputMessage="1" showErrorMessage="1" error="{2}" sqref="L9" xr:uid="{00000000-0002-0000-0000-000045000000}">
      <formula1>"='_30_49歲$0_8_11$1902900004'"</formula1>
      <formula2>k-SmartTag-muti3</formula2>
    </dataValidation>
    <dataValidation type="decimal" errorStyle="warning" operator="equal" showInputMessage="1" showErrorMessage="1" error="{2}" sqref="L10" xr:uid="{00000000-0002-0000-0000-000046000000}">
      <formula1>"='男$0_9_11$9900100001'"</formula1>
      <formula2>k-SmartTag-muti2</formula2>
    </dataValidation>
    <dataValidation type="decimal" errorStyle="warning" operator="equal" showInputMessage="1" showErrorMessage="1" error="{2}" sqref="L16" xr:uid="{00000000-0002-0000-0000-000048000000}">
      <formula1>"='工商界人士$0_15_11$1912200001'"</formula1>
      <formula2>k-SmartTag-muti3</formula2>
    </dataValidation>
    <dataValidation type="decimal" errorStyle="warning" operator="equal" showInputMessage="1" showErrorMessage="1" error="{2}" sqref="L17" xr:uid="{00000000-0002-0000-0000-000049000000}">
      <formula1>"='男$0_16_11$9900100001'"</formula1>
      <formula2>k-SmartTag-muti2</formula2>
    </dataValidation>
    <dataValidation type="decimal" errorStyle="warning" operator="equal" showInputMessage="1" showErrorMessage="1" error="{2}" sqref="L22" xr:uid="{00000000-0002-0000-0000-00004B000000}">
      <formula1>"='女$0_21_11$9900100002'"</formula1>
      <formula2>k-SmartTag-muti2</formula2>
    </dataValidation>
    <dataValidation type="decimal" errorStyle="warning" operator="equal" showInputMessage="1" showErrorMessage="1" error="{2}" sqref="M10" xr:uid="{00000000-0002-0000-0000-00004D000000}">
      <formula1>"='女$0_9_12$9900100002'"</formula1>
      <formula2>k-SmartTag-muti2</formula2>
    </dataValidation>
    <dataValidation type="decimal" errorStyle="warning" operator="equal" showInputMessage="1" showErrorMessage="1" error="{2}" sqref="M17" xr:uid="{00000000-0002-0000-0000-00004F000000}">
      <formula1>"='女$0_16_12$9900100002'"</formula1>
      <formula2>k-SmartTag-muti2</formula2>
    </dataValidation>
    <dataValidation type="decimal" errorStyle="warning" operator="equal" showInputMessage="1" showErrorMessage="1" error="{2}" sqref="M20" xr:uid="{00000000-0002-0000-0000-000051000000}">
      <formula1>"='推展志願服務志工人數及服務成果概況_領有志願服務榮譽卡$0_19_12$1119190a016'"</formula1>
      <formula2>k-SmartTag-statCourseNo</formula2>
    </dataValidation>
    <dataValidation type="decimal" errorStyle="warning" operator="equal" showInputMessage="1" showErrorMessage="1" error="{2}" sqref="M22" xr:uid="{00000000-0002-0000-0000-000052000000}">
      <formula1>"='男$0_21_12$9900100001'"</formula1>
      <formula2>k-SmartTag-muti2</formula2>
    </dataValidation>
    <dataValidation type="decimal" errorStyle="warning" operator="equal" showInputMessage="1" showErrorMessage="1" error="{2}" sqref="N9" xr:uid="{00000000-0002-0000-0000-000054000000}">
      <formula1>"='_50_54歲$0_8_13$1902900005'"</formula1>
      <formula2>k-SmartTag-muti3</formula2>
    </dataValidation>
    <dataValidation type="decimal" errorStyle="warning" operator="equal" showInputMessage="1" showErrorMessage="1" error="{2}" sqref="N10" xr:uid="{00000000-0002-0000-0000-000055000000}">
      <formula1>"='男$0_9_13$9900100001'"</formula1>
      <formula2>k-SmartTag-muti2</formula2>
    </dataValidation>
    <dataValidation type="decimal" errorStyle="warning" operator="equal" showInputMessage="1" showErrorMessage="1" error="{2}" sqref="N16" xr:uid="{00000000-0002-0000-0000-000057000000}">
      <formula1>"='退休人員$0_15_13$1912200003'"</formula1>
      <formula2>k-SmartTag-muti3</formula2>
    </dataValidation>
    <dataValidation type="decimal" errorStyle="warning" operator="equal" showInputMessage="1" showErrorMessage="1" error="{2}" sqref="N17" xr:uid="{00000000-0002-0000-0000-000058000000}">
      <formula1>"='男$0_16_13$9900100001'"</formula1>
      <formula2>k-SmartTag-muti2</formula2>
    </dataValidation>
    <dataValidation type="decimal" errorStyle="warning" operator="equal" showInputMessage="1" showErrorMessage="1" error="{2}" sqref="N22" xr:uid="{00000000-0002-0000-0000-00005A000000}">
      <formula1>"='女$0_21_13$9900100002'"</formula1>
      <formula2>k-SmartTag-muti2</formula2>
    </dataValidation>
    <dataValidation type="decimal" errorStyle="warning" operator="equal" showInputMessage="1" showErrorMessage="1" error="{2}" sqref="O10" xr:uid="{00000000-0002-0000-0000-00005C000000}">
      <formula1>"='女$0_9_14$9900100002'"</formula1>
      <formula2>k-SmartTag-muti2</formula2>
    </dataValidation>
    <dataValidation type="decimal" errorStyle="warning" operator="equal" showInputMessage="1" showErrorMessage="1" error="{2}" sqref="O17" xr:uid="{00000000-0002-0000-0000-00005E000000}">
      <formula1>"='女$0_16_14$9900100002'"</formula1>
      <formula2>k-SmartTag-muti2</formula2>
    </dataValidation>
    <dataValidation type="decimal" errorStyle="warning" operator="equal" showInputMessage="1" showErrorMessage="1" error="{2}" sqref="O20" xr:uid="{00000000-0002-0000-0000-000060000000}">
      <formula1>"='推展志願服務志工人數及服務成果概況_具新住民身分$0_19_14$1119190a017'"</formula1>
      <formula2>k-SmartTag-statCourseNo</formula2>
    </dataValidation>
    <dataValidation type="decimal" errorStyle="warning" operator="equal" showInputMessage="1" showErrorMessage="1" error="{2}" sqref="O22" xr:uid="{00000000-0002-0000-0000-000061000000}">
      <formula1>"='男$0_21_14$9900100001'"</formula1>
      <formula2>k-SmartTag-muti2</formula2>
    </dataValidation>
    <dataValidation type="decimal" errorStyle="warning" operator="equal" showInputMessage="1" showErrorMessage="1" error="{2}" sqref="P9" xr:uid="{00000000-0002-0000-0000-000063000000}">
      <formula1>"='_55_64歲$0_8_15$1902900006'"</formula1>
      <formula2>k-SmartTag-muti3</formula2>
    </dataValidation>
    <dataValidation type="decimal" errorStyle="warning" operator="equal" showInputMessage="1" showErrorMessage="1" error="{2}" sqref="P10" xr:uid="{00000000-0002-0000-0000-000064000000}">
      <formula1>"='男$0_9_15$9900100001'"</formula1>
      <formula2>k-SmartTag-muti2</formula2>
    </dataValidation>
    <dataValidation type="decimal" errorStyle="warning" operator="equal" showInputMessage="1" showErrorMessage="1" error="{2}" sqref="P16" xr:uid="{00000000-0002-0000-0000-000066000000}">
      <formula1>"='家庭管理$0_15_15$1912200004'"</formula1>
      <formula2>k-SmartTag-muti3</formula2>
    </dataValidation>
    <dataValidation type="decimal" errorStyle="warning" operator="equal" showInputMessage="1" showErrorMessage="1" error="{2}" sqref="P17" xr:uid="{00000000-0002-0000-0000-000067000000}">
      <formula1>"='男$0_16_15$9900100001'"</formula1>
      <formula2>k-SmartTag-muti2</formula2>
    </dataValidation>
    <dataValidation type="decimal" errorStyle="warning" operator="equal" showInputMessage="1" showErrorMessage="1" error="{2}" sqref="P22" xr:uid="{00000000-0002-0000-0000-000069000000}">
      <formula1>"='女$0_21_15$9900100002'"</formula1>
      <formula2>k-SmartTag-muti2</formula2>
    </dataValidation>
    <dataValidation type="decimal" errorStyle="warning" operator="equal" showInputMessage="1" showErrorMessage="1" error="{2}" sqref="Q10" xr:uid="{00000000-0002-0000-0000-00006B000000}">
      <formula1>"='女$0_9_16$9900100002'"</formula1>
      <formula2>k-SmartTag-muti2</formula2>
    </dataValidation>
    <dataValidation type="decimal" errorStyle="warning" operator="equal" showInputMessage="1" showErrorMessage="1" error="{2}" sqref="Q17" xr:uid="{00000000-0002-0000-0000-00006D000000}">
      <formula1>"='女$0_16_16$9900100002'"</formula1>
      <formula2>k-SmartTag-muti2</formula2>
    </dataValidation>
    <dataValidation type="decimal" errorStyle="warning" operator="equal" showInputMessage="1" showErrorMessage="1" error="{2}" sqref="Q23" xr:uid="{00000000-0002-0000-0000-00006F000000}">
      <formula1>"='檢誤$0_22_16$0000'"</formula1>
      <formula2>k-SmartTag-Mix-Derivation</formula2>
    </dataValidation>
    <dataValidation type="decimal" errorStyle="warning" operator="equal" showInputMessage="1" showErrorMessage="1" error="{2}" sqref="R9" xr:uid="{00000000-0002-0000-0000-000070000000}">
      <formula1>"='_65歲以上$0_8_17$1902900007'"</formula1>
      <formula2>k-SmartTag-muti3</formula2>
    </dataValidation>
    <dataValidation type="decimal" errorStyle="warning" operator="equal" showInputMessage="1" showErrorMessage="1" error="{2}" sqref="R10" xr:uid="{00000000-0002-0000-0000-000071000000}">
      <formula1>"='男$0_9_17$9900100001'"</formula1>
      <formula2>k-SmartTag-muti2</formula2>
    </dataValidation>
    <dataValidation type="decimal" errorStyle="warning" operator="equal" showInputMessage="1" showErrorMessage="1" error="{2}" sqref="R16" xr:uid="{00000000-0002-0000-0000-000073000000}">
      <formula1>"='學生$0_15_17$1912200005'"</formula1>
      <formula2>k-SmartTag-muti3</formula2>
    </dataValidation>
    <dataValidation type="decimal" errorStyle="warning" operator="equal" showInputMessage="1" showErrorMessage="1" error="{2}" sqref="R17" xr:uid="{00000000-0002-0000-0000-000074000000}">
      <formula1>"='男$0_16_17$9900100001'"</formula1>
      <formula2>k-SmartTag-muti2</formula2>
    </dataValidation>
    <dataValidation type="decimal" errorStyle="warning" operator="equal" showInputMessage="1" showErrorMessage="1" error="{2}" sqref="S10" xr:uid="{00000000-0002-0000-0000-000076000000}">
      <formula1>"='女$0_9_18$9900100002'"</formula1>
      <formula2>k-SmartTag-muti2</formula2>
    </dataValidation>
    <dataValidation type="decimal" errorStyle="warning" operator="equal" showInputMessage="1" showErrorMessage="1" error="{2}" sqref="S17" xr:uid="{00000000-0002-0000-0000-000078000000}">
      <formula1>"='女$0_16_18$9900100002'"</formula1>
      <formula2>k-SmartTag-muti2</formula2>
    </dataValidation>
    <dataValidation type="decimal" errorStyle="warning" operator="equal" showInputMessage="1" showErrorMessage="1" error="{2}" sqref="T10" xr:uid="{00000000-0002-0000-0000-00007A000000}">
      <formula1>"='男$0_9_19$9900100001'"</formula1>
      <formula2>k-SmartTag-muti2</formula2>
    </dataValidation>
    <dataValidation type="decimal" errorStyle="warning" operator="equal" showInputMessage="1" showErrorMessage="1" error="{2}" sqref="T11" xr:uid="{00000000-0002-0000-0000-00007B000000}">
      <formula1>"='檢誤$0_10_19$0000'"</formula1>
      <formula2>k-SmartTag-Mix-Derivation</formula2>
    </dataValidation>
    <dataValidation type="decimal" errorStyle="warning" operator="equal" showInputMessage="1" showErrorMessage="1" error="{2}" sqref="T16" xr:uid="{00000000-0002-0000-0000-00007C000000}">
      <formula1>"='其他$0_15_19$1912200006'"</formula1>
      <formula2>k-SmartTag-muti3</formula2>
    </dataValidation>
    <dataValidation type="decimal" errorStyle="warning" operator="equal" showInputMessage="1" showErrorMessage="1" error="{2}" sqref="T17" xr:uid="{00000000-0002-0000-0000-00007D000000}">
      <formula1>"='男$0_16_19$9900100001'"</formula1>
      <formula2>k-SmartTag-muti2</formula2>
    </dataValidation>
    <dataValidation type="decimal" errorStyle="warning" operator="equal" showInputMessage="1" showErrorMessage="1" error="{2}" sqref="U10" xr:uid="{00000000-0002-0000-0000-00007F000000}">
      <formula1>"='女$0_9_20$9900100002'"</formula1>
      <formula2>k-SmartTag-muti2</formula2>
    </dataValidation>
    <dataValidation type="decimal" errorStyle="warning" operator="equal" showInputMessage="1" showErrorMessage="1" error="{2}" sqref="U11" xr:uid="{00000000-0002-0000-0000-000080000000}">
      <formula1>"='檢誤$0_10_20$0000'"</formula1>
      <formula2>k-SmartTag-Mix-Derivation</formula2>
    </dataValidation>
    <dataValidation type="decimal" errorStyle="warning" operator="equal" showInputMessage="1" showErrorMessage="1" error="{2}" sqref="U17" xr:uid="{00000000-0002-0000-0000-000081000000}">
      <formula1>"='女$0_16_20$9900100002'"</formula1>
      <formula2>k-SmartTag-muti2</formula2>
    </dataValidation>
    <dataValidation type="decimal" errorStyle="warning" operator="equal" showInputMessage="1" showErrorMessage="1" error="{2}" sqref="V8" xr:uid="{00000000-0002-0000-0000-000083000000}">
      <formula1>"='推展志願服務志工人數及服務成果概況_志願服務志工基本資料_按教育程度分$0_7_21$1119190a004'"</formula1>
      <formula2>k-SmartTag-statCourseNo</formula2>
    </dataValidation>
    <dataValidation type="decimal" errorStyle="warning" operator="equal" showInputMessage="1" showErrorMessage="1" error="{2}" sqref="V9" xr:uid="{00000000-0002-0000-0000-000084000000}">
      <formula1>"='國中及以下$0_8_21$1916600004'"</formula1>
      <formula2>k-SmartTag-muti3</formula2>
    </dataValidation>
    <dataValidation type="decimal" errorStyle="warning" operator="equal" showInputMessage="1" showErrorMessage="1" error="{2}" sqref="V10" xr:uid="{00000000-0002-0000-0000-000085000000}">
      <formula1>"='男$0_9_21$9900100001'"</formula1>
      <formula2>k-SmartTag-muti2</formula2>
    </dataValidation>
    <dataValidation type="decimal" errorStyle="warning" operator="equal" showInputMessage="1" showErrorMessage="1" error="{2}" sqref="V17" xr:uid="{00000000-0002-0000-0000-000087000000}">
      <formula1>"='男$0_16_21$9900100001'"</formula1>
      <formula2>k-SmartTag-muti2</formula2>
    </dataValidation>
    <dataValidation type="decimal" errorStyle="warning" operator="equal" showInputMessage="1" showErrorMessage="1" error="{2}" sqref="V18" xr:uid="{00000000-0002-0000-0000-000088000000}">
      <formula1>"='檢誤$0_17_21$0000'"</formula1>
      <formula2>k-SmartTag-Mix-Derivation</formula2>
    </dataValidation>
    <dataValidation type="decimal" errorStyle="warning" operator="equal" showInputMessage="1" showErrorMessage="1" error="{2}" sqref="W10" xr:uid="{00000000-0002-0000-0000-000089000000}">
      <formula1>"='女$0_9_22$9900100002'"</formula1>
      <formula2>k-SmartTag-muti2</formula2>
    </dataValidation>
    <dataValidation type="decimal" errorStyle="warning" operator="equal" showInputMessage="1" showErrorMessage="1" error="{2}" sqref="W17" xr:uid="{00000000-0002-0000-0000-00008B000000}">
      <formula1>"='女$0_16_22$9900100002'"</formula1>
      <formula2>k-SmartTag-muti2</formula2>
    </dataValidation>
    <dataValidation type="decimal" errorStyle="warning" operator="equal" showInputMessage="1" showErrorMessage="1" error="{2}" sqref="W18" xr:uid="{00000000-0002-0000-0000-00008C000000}">
      <formula1>"='檢誤$0_17_22$0000'"</formula1>
      <formula2>k-SmartTag-Mix-Derivation</formula2>
    </dataValidation>
    <dataValidation type="decimal" errorStyle="warning" operator="equal" showInputMessage="1" showErrorMessage="1" error="{2}" sqref="X9" xr:uid="{00000000-0002-0000-0000-00008D000000}">
      <formula1>"='高中_職_$0_8_23$1916600003'"</formula1>
      <formula2>k-SmartTag-muti3</formula2>
    </dataValidation>
    <dataValidation type="decimal" errorStyle="warning" operator="equal" showInputMessage="1" showErrorMessage="1" error="{2}" sqref="X10" xr:uid="{00000000-0002-0000-0000-00008E000000}">
      <formula1>"='男$0_9_23$9900100001'"</formula1>
      <formula2>k-SmartTag-muti2</formula2>
    </dataValidation>
    <dataValidation type="decimal" errorStyle="warning" operator="equal" showInputMessage="1" showErrorMessage="1" error="{2}" sqref="X14" xr:uid="{00000000-0002-0000-0000-000090000000}">
      <formula1>"='推展志願服務志工人數及服務成果概況_志願服務志工基本資料_聯繫會報$0_13_23$1119190a008'"</formula1>
      <formula2>k-SmartTag-statCourseNo</formula2>
    </dataValidation>
    <dataValidation type="decimal" errorStyle="warning" operator="equal" showInputMessage="1" showErrorMessage="1" error="{2}" sqref="Y10" xr:uid="{00000000-0002-0000-0000-000092000000}">
      <formula1>"='女$0_9_24$9900100002'"</formula1>
      <formula2>k-SmartTag-muti2</formula2>
    </dataValidation>
    <dataValidation type="decimal" errorStyle="warning" operator="equal" showInputMessage="1" showErrorMessage="1" error="{2}" sqref="Z9" xr:uid="{00000000-0002-0000-0000-000095000000}">
      <formula1>"='大專$0_8_25$1916600002'"</formula1>
      <formula2>k-SmartTag-muti3</formula2>
    </dataValidation>
    <dataValidation type="decimal" errorStyle="warning" operator="equal" showInputMessage="1" showErrorMessage="1" error="{2}" sqref="Z10" xr:uid="{00000000-0002-0000-0000-000096000000}">
      <formula1>"='男$0_9_25$9900100001'"</formula1>
      <formula2>k-SmartTag-muti2</formula2>
    </dataValidation>
    <dataValidation type="decimal" errorStyle="warning" operator="equal" showInputMessage="1" showErrorMessage="1" error="{2}" sqref="Z14" xr:uid="{00000000-0002-0000-0000-000098000000}">
      <formula1>"='推展志願服務志工人數及服務成果概況_志願服務志工基本資料_獎勵表揚$0_13_25$1119190a009'"</formula1>
      <formula2>k-SmartTag-statCourseNo</formula2>
    </dataValidation>
    <dataValidation type="decimal" errorStyle="warning" operator="equal" showInputMessage="1" showErrorMessage="1" error="{2}" sqref="AA10" xr:uid="{00000000-0002-0000-0000-00009A000000}">
      <formula1>"='女$0_9_26$9900100002'"</formula1>
      <formula2>k-SmartTag-muti2</formula2>
    </dataValidation>
    <dataValidation type="decimal" errorStyle="warning" operator="equal" showInputMessage="1" showErrorMessage="1" error="{2}" sqref="AB9" xr:uid="{00000000-0002-0000-0000-00009D000000}">
      <formula1>"='研究所$0_8_27$1916600001'"</formula1>
      <formula2>k-SmartTag-muti3</formula2>
    </dataValidation>
    <dataValidation type="decimal" errorStyle="warning" operator="equal" showInputMessage="1" showErrorMessage="1" error="{2}" sqref="AB10" xr:uid="{00000000-0002-0000-0000-00009E000000}">
      <formula1>"='男$0_9_27$9900100001'"</formula1>
      <formula2>k-SmartTag-muti2</formula2>
    </dataValidation>
    <dataValidation type="decimal" errorStyle="warning" operator="equal" showInputMessage="1" showErrorMessage="1" error="{2}" sqref="AB13" xr:uid="{00000000-0002-0000-0000-0000A0000000}">
      <formula1>"='推展志願服務志工人數及服務成果概況_本期訓練情形_人次$0_12_27$1119190a010'"</formula1>
      <formula2>k-SmartTag-statCourseNo</formula2>
    </dataValidation>
    <dataValidation type="decimal" errorStyle="warning" operator="equal" showInputMessage="1" showErrorMessage="1" error="{2}" sqref="AB16" xr:uid="{00000000-0002-0000-0000-0000A1000000}">
      <formula1>"='基礎訓練$0_15_27$1912300001'"</formula1>
      <formula2>k-SmartTag-muti2</formula2>
    </dataValidation>
    <dataValidation type="decimal" errorStyle="warning" operator="equal" showInputMessage="1" showErrorMessage="1" error="{2}" sqref="AB17" xr:uid="{00000000-0002-0000-0000-0000A2000000}">
      <formula1>"='推展志願服務志工人數及服務成果概況_本期訓練情形_人次$0_16_27$1119190a010'"</formula1>
      <formula2>k-SmartTag-statCourseNo</formula2>
    </dataValidation>
    <dataValidation type="decimal" errorStyle="warning" operator="equal" showInputMessage="1" showErrorMessage="1" error="{2}" sqref="AC10" xr:uid="{00000000-0002-0000-0000-0000A4000000}">
      <formula1>"='女$0_9_28$9900100002'"</formula1>
      <formula2>k-SmartTag-muti2</formula2>
    </dataValidation>
    <dataValidation type="decimal" errorStyle="warning" operator="equal" showInputMessage="1" showErrorMessage="1" error="{2}" sqref="AC17" xr:uid="{00000000-0002-0000-0000-0000A6000000}">
      <formula1>"='推展志願服務志工人數及服務成果概況_本期訓練情形_時數$0_16_28$1119190a011'"</formula1>
      <formula2>k-SmartTag-statCourseNo</formula2>
    </dataValidation>
    <dataValidation type="decimal" errorStyle="warning" operator="equal" showInputMessage="1" showErrorMessage="1" error="{2}" sqref="AD10" xr:uid="{00000000-0002-0000-0000-0000A8000000}">
      <formula1>"='男$0_9_29$9900100001'"</formula1>
      <formula2>k-SmartTag-muti2</formula2>
    </dataValidation>
    <dataValidation type="decimal" errorStyle="warning" operator="equal" showInputMessage="1" showErrorMessage="1" error="{2}" sqref="AD11" xr:uid="{00000000-0002-0000-0000-0000A9000000}">
      <formula1>"='檢誤$0_10_29$0000'"</formula1>
      <formula2>k-SmartTag-Mix-Derivation</formula2>
    </dataValidation>
    <dataValidation type="decimal" errorStyle="warning" operator="equal" showInputMessage="1" showErrorMessage="1" error="{2}" sqref="AD16" xr:uid="{00000000-0002-0000-0000-0000AA000000}">
      <formula1>"='特殊訓練$0_15_29$1912300002'"</formula1>
      <formula2>k-SmartTag-muti2</formula2>
    </dataValidation>
    <dataValidation type="decimal" errorStyle="warning" operator="equal" showInputMessage="1" showErrorMessage="1" error="{2}" sqref="AD17" xr:uid="{00000000-0002-0000-0000-0000AB000000}">
      <formula1>"='推展志願服務志工人數及服務成果概況_本期訓練情形_人次$0_16_29$1119190a010'"</formula1>
      <formula2>k-SmartTag-statCourseNo</formula2>
    </dataValidation>
    <dataValidation type="decimal" errorStyle="warning" operator="equal" showInputMessage="1" showErrorMessage="1" error="{2}" sqref="AE10" xr:uid="{00000000-0002-0000-0000-0000AD000000}">
      <formula1>"='女$0_9_30$9900100002'"</formula1>
      <formula2>k-SmartTag-muti2</formula2>
    </dataValidation>
    <dataValidation type="decimal" errorStyle="warning" operator="equal" showInputMessage="1" showErrorMessage="1" error="{2}" sqref="AE11" xr:uid="{00000000-0002-0000-0000-0000AE000000}">
      <formula1>"='檢誤$0_10_30$0000'"</formula1>
      <formula2>k-SmartTag-Mix-Derivation</formula2>
    </dataValidation>
    <dataValidation type="decimal" errorStyle="warning" operator="equal" showInputMessage="1" showErrorMessage="1" error="{2}" sqref="AE17" xr:uid="{00000000-0002-0000-0000-0000AF000000}">
      <formula1>"='推展志願服務志工人數及服務成果概況_本期訓練情形_時數$0_16_30$1119190a011'"</formula1>
      <formula2>k-SmartTag-statCourseNo</formula2>
    </dataValidation>
    <dataValidation type="decimal" errorStyle="warning" operator="equal" showInputMessage="1" showErrorMessage="1" error="{2}" sqref="AF8" xr:uid="{00000000-0002-0000-0000-0000B1000000}">
      <formula1>"='推展志願服務志工人數及服務成果概況_志願服務志工基本資料_具原住民身分$0_7_31$1119190a005'"</formula1>
      <formula2>k-SmartTag-statCourseNo</formula2>
    </dataValidation>
    <dataValidation type="decimal" errorStyle="warning" operator="equal" showInputMessage="1" showErrorMessage="1" error="{2}" sqref="AF10" xr:uid="{00000000-0002-0000-0000-0000B2000000}">
      <formula1>"='男$0_9_31$9900100001'"</formula1>
      <formula2>k-SmartTag-muti2</formula2>
    </dataValidation>
    <dataValidation type="decimal" errorStyle="warning" operator="equal" showInputMessage="1" showErrorMessage="1" error="{2}" sqref="AF16" xr:uid="{00000000-0002-0000-0000-0000B4000000}">
      <formula1>"='在職訓練$0_15_31$1912300003'"</formula1>
      <formula2>k-SmartTag-muti2</formula2>
    </dataValidation>
    <dataValidation type="decimal" errorStyle="warning" operator="equal" showInputMessage="1" showErrorMessage="1" error="{2}" sqref="AF17" xr:uid="{00000000-0002-0000-0000-0000B5000000}">
      <formula1>"='推展志願服務志工人數及服務成果概況_本期訓練情形_人次$0_16_31$1119190a010'"</formula1>
      <formula2>k-SmartTag-statCourseNo</formula2>
    </dataValidation>
    <dataValidation type="decimal" errorStyle="warning" operator="equal" showInputMessage="1" showErrorMessage="1" error="{2}" sqref="AG10" xr:uid="{00000000-0002-0000-0000-0000B7000000}">
      <formula1>"='女$0_9_32$9900100002'"</formula1>
      <formula2>k-SmartTag-muti2</formula2>
    </dataValidation>
    <dataValidation type="decimal" errorStyle="warning" operator="equal" showInputMessage="1" showErrorMessage="1" error="{2}" sqref="AG17" xr:uid="{00000000-0002-0000-0000-0000B9000000}">
      <formula1>"='推展志願服務志工人數及服務成果概況_本期訓練情形_時數$0_16_32$1119190a011'"</formula1>
      <formula2>k-SmartTag-statCourseNo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csy0237@outlook.com</cp:lastModifiedBy>
  <dcterms:modified xsi:type="dcterms:W3CDTF">2026-07-21T01:15:28Z</dcterms:modified>
</cp:coreProperties>
</file>