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<sst xmlns="http://schemas.openxmlformats.org/spreadsheetml/2006/main" count="62">
  <si>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</si>
  <si>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</si>
  <si>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</si>
  <si>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中華民國114年12月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</si>
  <si>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</si>
  <si>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</si>
  <si>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</si>
  <si>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</si>
  <si>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</si>
  <si>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</si>
  <si>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</si>
  <si>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</si>
  <si>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</si>
  <si>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</si>
  <si>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</si>
  <si>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</si>
  <si>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</si>
  <si>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</si>
  <si>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</si>
  <si>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</si>
  <si>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</si>
  <si>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</si>
  <si>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</si>
  <si>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</si>
  <si>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</si>
  <si>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</si>
  <si>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</si>
  <si>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</si>
  <si>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</si>
  <si>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</si>
  <si>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</si>
  <si>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</si>
  <si>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</si>
  <si>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</si>
  <si>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</si>
  <si>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</si>
  <si>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</si>
  <si>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</si>
  <si>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</si>
  <si>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</si>
  <si>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</si>
  <si>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</si>
  <si>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</si>
  <si>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</si>
  <si>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</si>
  <si>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</si>
  <si>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</si>
  <si>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</si>
  <si>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</si>
  <si>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</si>
  <si>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</si>
  <si>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</si>
  <si>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</si>
  <si>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</si>
  <si>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</si>
  <si>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</si>
  <si>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</si>
  <si>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</si>
  <si>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</si>
  <si>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中華民國115年1月2日編製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</si>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</sst>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19" sqref="L19:L19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290</v>
      </c>
      <c r="C12" s="18" t="n">
        <f>SUM(C13:C23)</f>
        <v>40</v>
      </c>
      <c r="D12" s="18" t="n">
        <f>B12+C12</f>
        <v>330</v>
      </c>
      <c r="E12" s="18" t="n">
        <f>SUM(E13:E23)</f>
        <v>288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288</v>
      </c>
      <c r="J12" s="30" t="n">
        <f>IF(D12&gt;0, I12/D12*100, "--")</f>
        <v>87.2727272727273</v>
      </c>
      <c r="K12" s="18" t="n">
        <f>D12-I12</f>
        <v>42</v>
      </c>
      <c r="L12" s="30" t="n">
        <f>IF(D12&gt;0, K12/D12*100, "--")</f>
        <v>12.7272727272727</v>
      </c>
      <c r="M12" s="18" t="n">
        <f>K12-N12</f>
        <v>42</v>
      </c>
      <c r="N12" s="50" t="n">
        <f>SUM(N13:N23)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5</v>
      </c>
      <c r="C13" s="19" t="n">
        <v>3</v>
      </c>
      <c r="D13" s="25" t="n">
        <f>B13+C13</f>
        <v>8</v>
      </c>
      <c r="E13" s="19" t="n">
        <v>7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7</v>
      </c>
      <c r="J13" s="30" t="n">
        <f>IF(D13&gt;0, I13/D13*100, "--")</f>
        <v>87.5</v>
      </c>
      <c r="K13" s="25" t="n">
        <f>D13-I13</f>
        <v>1</v>
      </c>
      <c r="L13" s="30" t="n">
        <f>IF(D13&gt;0, K13/D13*100, "--")</f>
        <v>12.5</v>
      </c>
      <c r="M13" s="19" t="n">
        <v>1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5</v>
      </c>
      <c r="C14" s="19" t="n">
        <v>1</v>
      </c>
      <c r="D14" s="25" t="n">
        <f>B14+C14</f>
        <v>6</v>
      </c>
      <c r="E14" s="19" t="n">
        <v>5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5</v>
      </c>
      <c r="J14" s="30" t="n">
        <f>IF(D14&gt;0, I14/D14*100, "--")</f>
        <v>83.3333333333333</v>
      </c>
      <c r="K14" s="25" t="n">
        <f>D14-I14</f>
        <v>1</v>
      </c>
      <c r="L14" s="30" t="n">
        <f>IF(D14&gt;0, K14/D14*100, "--")</f>
        <v>16.6666666666667</v>
      </c>
      <c r="M14" s="19" t="n">
        <v>1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94</v>
      </c>
      <c r="C15" s="19" t="n">
        <v>5</v>
      </c>
      <c r="D15" s="25" t="n">
        <f>B15+C15</f>
        <v>99</v>
      </c>
      <c r="E15" s="19" t="n">
        <v>97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97</v>
      </c>
      <c r="J15" s="30" t="n">
        <f>IF(D15&gt;0, I15/D15*100, "--")</f>
        <v>97.979797979798</v>
      </c>
      <c r="K15" s="25" t="n">
        <f>D15-I15</f>
        <v>2</v>
      </c>
      <c r="L15" s="30" t="n">
        <f>IF(D15&gt;0, K15/D15*100, "--")</f>
        <v>2.02020202020202</v>
      </c>
      <c r="M15" s="19" t="n">
        <v>2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105</v>
      </c>
      <c r="C16" s="19" t="n">
        <v>27</v>
      </c>
      <c r="D16" s="25" t="n">
        <f>B16+C16</f>
        <v>132</v>
      </c>
      <c r="E16" s="19" t="n">
        <v>100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100</v>
      </c>
      <c r="J16" s="30" t="n">
        <f>IF(D16&gt;0, I16/D16*100, "--")</f>
        <v>75.7575757575758</v>
      </c>
      <c r="K16" s="25" t="n">
        <f>D16-I16</f>
        <v>32</v>
      </c>
      <c r="L16" s="30" t="n">
        <f>IF(D16&gt;0, K16/D16*100, "--")</f>
        <v>24.2424242424242</v>
      </c>
      <c r="M16" s="19" t="n">
        <v>32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81</v>
      </c>
      <c r="C17" s="19" t="n">
        <v>4</v>
      </c>
      <c r="D17" s="25" t="n">
        <f>B17+C17</f>
        <v>85</v>
      </c>
      <c r="E17" s="19" t="n">
        <v>79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79</v>
      </c>
      <c r="J17" s="30" t="n">
        <f>IF(D17&gt;0, I17/D17*100, "--")</f>
        <v>92.9411764705882</v>
      </c>
      <c r="K17" s="25" t="n">
        <f>D17-I17</f>
        <v>6</v>
      </c>
      <c r="L17" s="30" t="n">
        <f>IF(D17&gt;0, K17/D17*100, "--")</f>
        <v>7.05882352941176</v>
      </c>
      <c r="M17" s="19" t="n">
        <v>6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30" t="str">
        <f>IF(D18&gt;0, I18/D18*100, "--")</f>
        <v>--</v>
      </c>
      <c r="K18" s="25" t="n">
        <f>D18-I18</f>
        <v>0</v>
      </c>
      <c r="L18" s="3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