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<sst xmlns="http://schemas.openxmlformats.org/spreadsheetml/2006/main" count="62">
  <si>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</si>
  <si>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</si>
  <si>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</si>
  <si>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中華民國115年3月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</si>
  <si>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</si>
  <si>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</si>
  <si>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</si>
  <si>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</si>
  <si>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</si>
  <si>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</si>
  <si>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</si>
  <si>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</si>
  <si>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</si>
  <si>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</si>
  <si>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</si>
  <si>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</si>
  <si>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</si>
  <si>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</si>
  <si>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</si>
  <si>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</si>
  <si>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</si>
  <si>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</si>
  <si>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</si>
  <si>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</si>
  <si>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</si>
  <si>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</si>
  <si>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</si>
  <si>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</si>
  <si>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</si>
  <si>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</si>
  <si>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</si>
  <si>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</si>
  <si>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</si>
  <si>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</si>
  <si>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</si>
  <si>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</si>
  <si>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</si>
  <si>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</si>
  <si>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</si>
  <si>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</si>
  <si>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</si>
  <si>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</si>
  <si>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</si>
  <si>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</si>
  <si>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</si>
  <si>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</si>
  <si>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</si>
  <si>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</si>
  <si>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</si>
  <si>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</si>
  <si>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</si>
  <si>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</si>
  <si>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</si>
  <si>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</si>
  <si>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</si>
  <si>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</si>
  <si>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</si>
  <si>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</si>
  <si>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</si>
  <si>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中華民國115年4月1日編製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</si>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</sst>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K12" sqref="K12:K12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321</v>
      </c>
      <c r="C12" s="18" t="n">
        <f>SUM(C13:C23)</f>
        <v>60</v>
      </c>
      <c r="D12" s="18" t="n">
        <f>B12+C12</f>
        <v>381</v>
      </c>
      <c r="E12" s="18" t="n">
        <f>SUM(E13:E23)</f>
        <v>314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314</v>
      </c>
      <c r="J12" s="30" t="n">
        <f>IF(D12&gt;0, I12/D12*100, "--")</f>
        <v>82.4146981627297</v>
      </c>
      <c r="K12" s="18" t="n">
        <f>D12-I12</f>
        <v>67</v>
      </c>
      <c r="L12" s="30" t="n">
        <f>IF(D12&gt;0, K12/D12*100, "--")</f>
        <v>17.5853018372703</v>
      </c>
      <c r="M12" s="18" t="n">
        <f>K12-N12</f>
        <v>67</v>
      </c>
      <c r="N12" s="50" t="n">
        <f>SUM(N13:N23)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6</v>
      </c>
      <c r="C13" s="19" t="n">
        <v>3</v>
      </c>
      <c r="D13" s="25" t="n">
        <f>B13+C13</f>
        <v>9</v>
      </c>
      <c r="E13" s="19" t="n">
        <v>8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8</v>
      </c>
      <c r="J13" s="30" t="n">
        <f>IF(D13&gt;0, I13/D13*100, "--")</f>
        <v>88.8888888888889</v>
      </c>
      <c r="K13" s="25" t="n">
        <f>D13-I13</f>
        <v>1</v>
      </c>
      <c r="L13" s="30" t="n">
        <f>IF(D13&gt;0, K13/D13*100, "--")</f>
        <v>11.1111111111111</v>
      </c>
      <c r="M13" s="19" t="n">
        <v>1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8</v>
      </c>
      <c r="C14" s="19" t="n">
        <v>0</v>
      </c>
      <c r="D14" s="25" t="n">
        <f>B14+C14</f>
        <v>8</v>
      </c>
      <c r="E14" s="19" t="n">
        <v>8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8</v>
      </c>
      <c r="J14" s="30" t="n">
        <f>IF(D14&gt;0, I14/D14*100, "--")</f>
        <v>100</v>
      </c>
      <c r="K14" s="25" t="n">
        <f>D14-I14</f>
        <v>0</v>
      </c>
      <c r="L14" s="30" t="n">
        <f>IF(D14&gt;0, K14/D14*100, "--")</f>
        <v>0</v>
      </c>
      <c r="M14" s="19" t="n">
        <v>0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105</v>
      </c>
      <c r="C15" s="19" t="n">
        <v>4</v>
      </c>
      <c r="D15" s="25" t="n">
        <f>B15+C15</f>
        <v>109</v>
      </c>
      <c r="E15" s="19" t="n">
        <v>100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100</v>
      </c>
      <c r="J15" s="30" t="n">
        <f>IF(D15&gt;0, I15/D15*100, "--")</f>
        <v>91.7431192660551</v>
      </c>
      <c r="K15" s="25" t="n">
        <f>D15-I15</f>
        <v>9</v>
      </c>
      <c r="L15" s="30" t="n">
        <f>IF(D15&gt;0, K15/D15*100, "--")</f>
        <v>8.25688073394495</v>
      </c>
      <c r="M15" s="19" t="n">
        <v>9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80</v>
      </c>
      <c r="C16" s="19" t="n">
        <v>19</v>
      </c>
      <c r="D16" s="25" t="n">
        <f>B16+C16</f>
        <v>99</v>
      </c>
      <c r="E16" s="19" t="n">
        <v>71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71</v>
      </c>
      <c r="J16" s="30" t="n">
        <f>IF(D16&gt;0, I16/D16*100, "--")</f>
        <v>71.7171717171717</v>
      </c>
      <c r="K16" s="25" t="n">
        <f>D16-I16</f>
        <v>28</v>
      </c>
      <c r="L16" s="30" t="n">
        <f>IF(D16&gt;0, K16/D16*100, "--")</f>
        <v>28.2828282828283</v>
      </c>
      <c r="M16" s="19" t="n">
        <v>28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122</v>
      </c>
      <c r="C17" s="19" t="n">
        <v>34</v>
      </c>
      <c r="D17" s="25" t="n">
        <f>B17+C17</f>
        <v>156</v>
      </c>
      <c r="E17" s="19" t="n">
        <v>127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127</v>
      </c>
      <c r="J17" s="30" t="n">
        <f>IF(D17&gt;0, I17/D17*100, "--")</f>
        <v>81.4102564102564</v>
      </c>
      <c r="K17" s="25" t="n">
        <f>D17-I17</f>
        <v>29</v>
      </c>
      <c r="L17" s="30" t="n">
        <f>IF(D17&gt;0, K17/D17*100, "--")</f>
        <v>18.5897435897436</v>
      </c>
      <c r="M17" s="19" t="n">
        <v>29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0</v>
      </c>
      <c r="C18" s="19" t="n">
        <v>0</v>
      </c>
      <c r="D18" s="25" t="n">
        <f>B18+C18</f>
        <v>0</v>
      </c>
      <c r="E18" s="19" t="n">
        <v>0</v>
      </c>
      <c r="F18" s="30" t="str">
        <f>IF(I18&gt;0, E18/I18*100, "--")</f>
        <v>--</v>
      </c>
      <c r="G18" s="19" t="n">
        <v>0</v>
      </c>
      <c r="H18" s="30" t="str">
        <f>IF(I18&gt;0, G18/I18*100, "--")</f>
        <v>--</v>
      </c>
      <c r="I18" s="25" t="n">
        <f>E18+G18</f>
        <v>0</v>
      </c>
      <c r="J18" s="30" t="str">
        <f>IF(D18&gt;0, I18/D18*100, "--")</f>
        <v>--</v>
      </c>
      <c r="K18" s="25" t="n">
        <f>D18-I18</f>
        <v>0</v>
      </c>
      <c r="L18" s="30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6:N26"/>
    <mergeCell ref="G28:H28"/>
    <mergeCell ref="G30:H30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