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<sst xmlns="http://schemas.openxmlformats.org/spreadsheetml/2006/main" count="79">
  <si>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</si>
  <si>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</si>
  <si>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臺中市豐原區公所一般公文統計表</t>
  </si>
  <si>
    <t>中華民國114年12月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</si>
  <si>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</si>
  <si>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</si>
  <si>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</si>
  <si>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</si>
  <si>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</si>
  <si>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</si>
  <si>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</si>
  <si>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</si>
  <si>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</si>
  <si>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</si>
  <si>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</si>
  <si>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</si>
  <si>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</si>
  <si>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</si>
  <si>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</si>
  <si>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</si>
  <si>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</si>
  <si>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</si>
  <si>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</si>
  <si>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</si>
  <si>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</si>
  <si>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</si>
  <si>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</si>
  <si>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</si>
  <si>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</si>
  <si>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</si>
  <si>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</si>
  <si>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</si>
  <si>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</si>
  <si>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</si>
  <si>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</si>
  <si>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</si>
  <si>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</si>
  <si>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</si>
  <si>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</si>
  <si>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</si>
  <si>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</si>
  <si>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</si>
  <si>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</si>
  <si>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</si>
  <si>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</si>
  <si>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</si>
  <si>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</si>
  <si>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</si>
  <si>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</si>
  <si>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</si>
  <si>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</si>
  <si>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</si>
  <si>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</si>
  <si>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</si>
  <si>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</si>
  <si>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</si>
  <si>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</si>
  <si>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</si>
  <si>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</si>
  <si>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</si>
  <si>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</si>
  <si>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</si>
  <si>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</si>
  <si>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</si>
  <si>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</si>
  <si>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中華民國115年1月2日編製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</si>
  <si>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</si>
  <si>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</si>
  <si>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</si>
  <si>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</si>
  <si>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</si>
  <si>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</si>
  <si>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</si>
  <si>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臺中市豐原區公所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</si>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</sst>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074218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074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074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70</v>
      </c>
      <c r="T1" s="50" t="s">
        <v>73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71</v>
      </c>
      <c r="T2" s="51" t="s">
        <v>74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7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5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67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56</v>
      </c>
      <c r="N7" s="15" t="s">
        <v>58</v>
      </c>
      <c r="O7" s="15" t="s">
        <v>60</v>
      </c>
      <c r="P7" s="14" t="s">
        <v>62</v>
      </c>
      <c r="Q7" s="14"/>
      <c r="R7" s="14" t="s">
        <v>67</v>
      </c>
      <c r="S7" s="14"/>
      <c r="T7" s="15" t="s">
        <v>75</v>
      </c>
      <c r="U7" s="52" t="s">
        <v>77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50</v>
      </c>
      <c r="K8" s="14"/>
      <c r="L8" s="25" t="s">
        <v>53</v>
      </c>
      <c r="M8" s="39"/>
      <c r="N8" s="15"/>
      <c r="O8" s="15"/>
      <c r="P8" s="14" t="s">
        <v>63</v>
      </c>
      <c r="Q8" s="14"/>
      <c r="R8" s="14" t="s">
        <v>68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7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49</v>
      </c>
      <c r="J10" s="16" t="s">
        <v>51</v>
      </c>
      <c r="K10" s="28" t="s">
        <v>52</v>
      </c>
      <c r="L10" s="15" t="s">
        <v>54</v>
      </c>
      <c r="M10" s="15" t="s">
        <v>57</v>
      </c>
      <c r="N10" s="15" t="s">
        <v>59</v>
      </c>
      <c r="O10" s="15" t="s">
        <v>61</v>
      </c>
      <c r="P10" s="15" t="s">
        <v>64</v>
      </c>
      <c r="Q10" s="47" t="s">
        <v>66</v>
      </c>
      <c r="R10" s="15" t="s">
        <v>69</v>
      </c>
      <c r="S10" s="47" t="s">
        <v>72</v>
      </c>
      <c r="T10" s="15" t="s">
        <v>76</v>
      </c>
      <c r="U10" s="52" t="s">
        <v>78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" customHeight="true">
      <c r="A11" s="8" t="s">
        <v>7</v>
      </c>
      <c r="B11" s="17" t="n">
        <v>2337</v>
      </c>
      <c r="C11" s="17" t="n">
        <v>236</v>
      </c>
      <c r="D11" s="17" t="n">
        <v>840</v>
      </c>
      <c r="E11" s="17" t="n">
        <v>3413</v>
      </c>
      <c r="F11" s="17" t="n">
        <v>1230</v>
      </c>
      <c r="G11" s="29" t="n"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v>1230</v>
      </c>
      <c r="M11" s="29" t="n">
        <v>1.32</v>
      </c>
      <c r="N11" s="17" t="n">
        <v>1675</v>
      </c>
      <c r="O11" s="17" t="n">
        <v>239</v>
      </c>
      <c r="P11" s="17" t="n">
        <v>3144</v>
      </c>
      <c r="Q11" s="29" t="n">
        <v>92.1183709346616</v>
      </c>
      <c r="R11" s="17" t="n">
        <v>269</v>
      </c>
      <c r="S11" s="29" t="n">
        <v>7.88162906533841</v>
      </c>
      <c r="T11" s="17" t="n">
        <v>269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n">
        <v>0</v>
      </c>
      <c r="K12" s="29" t="str">
        <f>IF($L12=0, "--", ROUND(J12/$L12*100, 2))</f>
        <v>--</v>
      </c>
      <c r="L12" s="17" t="n">
        <f>SUM(F12, H12, J12)</f>
        <v>0</v>
      </c>
      <c r="M12" s="17" t="n">
        <v>0</v>
      </c>
      <c r="N12" s="17" t="n">
        <v>0</v>
      </c>
      <c r="O12" s="17" t="n">
        <v>0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n">
        <v>0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n">
        <v>0</v>
      </c>
      <c r="K13" s="29" t="str">
        <f>IF($L13=0, "--", ROUND(J13/$L13*100, 2))</f>
        <v>--</v>
      </c>
      <c r="L13" s="17" t="n">
        <f>SUM(F13, H13, J13)</f>
        <v>0</v>
      </c>
      <c r="M13" s="17" t="n">
        <v>0</v>
      </c>
      <c r="N13" s="17" t="n">
        <v>0</v>
      </c>
      <c r="O13" s="17" t="n">
        <v>0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n">
        <v>0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899</v>
      </c>
      <c r="C14" s="17" t="n">
        <v>65</v>
      </c>
      <c r="D14" s="17" t="n">
        <v>233</v>
      </c>
      <c r="E14" s="17" t="n">
        <v>1197</v>
      </c>
      <c r="F14" s="17" t="n">
        <v>396</v>
      </c>
      <c r="G14" s="29" t="n"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v>396</v>
      </c>
      <c r="M14" s="29" t="n">
        <v>1.69</v>
      </c>
      <c r="N14" s="17" t="n">
        <v>611</v>
      </c>
      <c r="O14" s="17" t="n">
        <v>100</v>
      </c>
      <c r="P14" s="17" t="n">
        <v>1107</v>
      </c>
      <c r="Q14" s="29" t="n">
        <v>92.4812030075188</v>
      </c>
      <c r="R14" s="17" t="n">
        <v>90</v>
      </c>
      <c r="S14" s="29" t="n">
        <v>7.5187969924812</v>
      </c>
      <c r="T14" s="17" t="n">
        <v>90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424</v>
      </c>
      <c r="C15" s="17" t="n">
        <v>37</v>
      </c>
      <c r="D15" s="17" t="n">
        <v>158</v>
      </c>
      <c r="E15" s="17" t="n">
        <v>619</v>
      </c>
      <c r="F15" s="17" t="n">
        <v>285</v>
      </c>
      <c r="G15" s="29" t="n"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v>285</v>
      </c>
      <c r="M15" s="29" t="n">
        <v>1.15</v>
      </c>
      <c r="N15" s="17" t="n">
        <v>270</v>
      </c>
      <c r="O15" s="17" t="n">
        <v>22</v>
      </c>
      <c r="P15" s="17" t="n">
        <v>577</v>
      </c>
      <c r="Q15" s="29" t="n">
        <v>93.2148626817447</v>
      </c>
      <c r="R15" s="17" t="n">
        <v>42</v>
      </c>
      <c r="S15" s="29" t="n">
        <v>6.78513731825525</v>
      </c>
      <c r="T15" s="17" t="n">
        <v>42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381</v>
      </c>
      <c r="C16" s="17" t="n">
        <v>45</v>
      </c>
      <c r="D16" s="17" t="n">
        <v>223</v>
      </c>
      <c r="E16" s="17" t="n">
        <v>649</v>
      </c>
      <c r="F16" s="17" t="n">
        <v>298</v>
      </c>
      <c r="G16" s="29" t="n"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v>298</v>
      </c>
      <c r="M16" s="29" t="n">
        <v>1.16</v>
      </c>
      <c r="N16" s="17" t="n">
        <v>299</v>
      </c>
      <c r="O16" s="17" t="n">
        <v>10</v>
      </c>
      <c r="P16" s="17" t="n">
        <v>607</v>
      </c>
      <c r="Q16" s="29" t="n">
        <v>93.5285053929122</v>
      </c>
      <c r="R16" s="17" t="n">
        <v>42</v>
      </c>
      <c r="S16" s="29" t="n">
        <v>6.47149460708783</v>
      </c>
      <c r="T16" s="17" t="n">
        <v>42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136</v>
      </c>
      <c r="C17" s="17" t="n">
        <v>14</v>
      </c>
      <c r="D17" s="17" t="n">
        <v>68</v>
      </c>
      <c r="E17" s="17" t="n">
        <v>218</v>
      </c>
      <c r="F17" s="17" t="n">
        <v>79</v>
      </c>
      <c r="G17" s="29" t="n"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v>79</v>
      </c>
      <c r="M17" s="29" t="n">
        <v>1.37</v>
      </c>
      <c r="N17" s="17" t="n">
        <v>92</v>
      </c>
      <c r="O17" s="17" t="n">
        <v>32</v>
      </c>
      <c r="P17" s="17" t="n">
        <v>203</v>
      </c>
      <c r="Q17" s="29" t="n">
        <v>93.1192660550459</v>
      </c>
      <c r="R17" s="17" t="n">
        <v>15</v>
      </c>
      <c r="S17" s="29" t="n">
        <v>6.88073394495413</v>
      </c>
      <c r="T17" s="17" t="n">
        <v>15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192</v>
      </c>
      <c r="C18" s="17" t="n">
        <v>19</v>
      </c>
      <c r="D18" s="17" t="n">
        <v>54</v>
      </c>
      <c r="E18" s="17" t="n">
        <v>265</v>
      </c>
      <c r="F18" s="17" t="n">
        <v>75</v>
      </c>
      <c r="G18" s="29" t="n"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v>75</v>
      </c>
      <c r="M18" s="29" t="n">
        <v>1.08</v>
      </c>
      <c r="N18" s="17" t="n">
        <v>158</v>
      </c>
      <c r="O18" s="17" t="n">
        <v>14</v>
      </c>
      <c r="P18" s="17" t="n">
        <v>247</v>
      </c>
      <c r="Q18" s="29" t="n">
        <v>93.2075471698113</v>
      </c>
      <c r="R18" s="17" t="n">
        <v>18</v>
      </c>
      <c r="S18" s="29" t="n">
        <v>6.79245283018868</v>
      </c>
      <c r="T18" s="17" t="n">
        <v>18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158</v>
      </c>
      <c r="C19" s="17" t="n">
        <v>20</v>
      </c>
      <c r="D19" s="17" t="n">
        <v>71</v>
      </c>
      <c r="E19" s="17" t="n">
        <v>249</v>
      </c>
      <c r="F19" s="17" t="n">
        <v>53</v>
      </c>
      <c r="G19" s="29" t="n"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v>53</v>
      </c>
      <c r="M19" s="29" t="n">
        <v>0.97</v>
      </c>
      <c r="N19" s="17" t="n">
        <v>125</v>
      </c>
      <c r="O19" s="17" t="n">
        <v>47</v>
      </c>
      <c r="P19" s="17" t="n">
        <v>225</v>
      </c>
      <c r="Q19" s="29" t="n">
        <v>90.3614457831325</v>
      </c>
      <c r="R19" s="17" t="n">
        <v>24</v>
      </c>
      <c r="S19" s="29" t="n">
        <v>9.63855421686747</v>
      </c>
      <c r="T19" s="17" t="n">
        <v>24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99</v>
      </c>
      <c r="C20" s="17" t="n">
        <v>31</v>
      </c>
      <c r="D20" s="17" t="n">
        <v>25</v>
      </c>
      <c r="E20" s="17" t="n">
        <v>155</v>
      </c>
      <c r="F20" s="17" t="n">
        <v>43</v>
      </c>
      <c r="G20" s="29" t="n">
        <v>100</v>
      </c>
      <c r="H20" s="17" t="n">
        <v>0</v>
      </c>
      <c r="I20" s="29" t="n">
        <f>IF($L20=0, "--", ROUND(H20/$L20*100, 2))</f>
        <v>0</v>
      </c>
      <c r="J20" s="17" t="n">
        <v>0</v>
      </c>
      <c r="K20" s="29" t="n">
        <f>IF($L20=0, "--", ROUND(J20/$L20*100, 2))</f>
        <v>0</v>
      </c>
      <c r="L20" s="17" t="n">
        <v>43</v>
      </c>
      <c r="M20" s="29" t="n">
        <v>0.76</v>
      </c>
      <c r="N20" s="17" t="n">
        <v>82</v>
      </c>
      <c r="O20" s="17" t="n">
        <v>7</v>
      </c>
      <c r="P20" s="17" t="n">
        <v>132</v>
      </c>
      <c r="Q20" s="29" t="n">
        <v>85.1612903225806</v>
      </c>
      <c r="R20" s="17" t="n">
        <v>23</v>
      </c>
      <c r="S20" s="29" t="n">
        <v>14.8387096774194</v>
      </c>
      <c r="T20" s="17" t="n">
        <v>23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34</v>
      </c>
      <c r="C21" s="17" t="n">
        <v>3</v>
      </c>
      <c r="D21" s="17" t="n">
        <v>7</v>
      </c>
      <c r="E21" s="17" t="n">
        <v>44</v>
      </c>
      <c r="F21" s="17" t="n">
        <v>1</v>
      </c>
      <c r="G21" s="29" t="n">
        <v>100</v>
      </c>
      <c r="H21" s="17" t="n">
        <v>0</v>
      </c>
      <c r="I21" s="29" t="n">
        <f>IF($L21=0, "--", ROUND(H21/$L21*100, 2))</f>
        <v>0</v>
      </c>
      <c r="J21" s="17" t="n">
        <v>0</v>
      </c>
      <c r="K21" s="29" t="n">
        <f>IF($L21=0, "--", ROUND(J21/$L21*100, 2))</f>
        <v>0</v>
      </c>
      <c r="L21" s="17" t="n">
        <v>1</v>
      </c>
      <c r="M21" s="17" t="n">
        <v>6</v>
      </c>
      <c r="N21" s="17" t="n">
        <v>27</v>
      </c>
      <c r="O21" s="17" t="n">
        <v>6</v>
      </c>
      <c r="P21" s="17" t="n">
        <v>34</v>
      </c>
      <c r="Q21" s="29" t="n">
        <v>77.2727272727273</v>
      </c>
      <c r="R21" s="17" t="n">
        <v>10</v>
      </c>
      <c r="S21" s="29" t="n">
        <v>22.7272727272727</v>
      </c>
      <c r="T21" s="17" t="n">
        <v>10</v>
      </c>
      <c r="U21" s="53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14</v>
      </c>
      <c r="C22" s="17" t="n">
        <v>2</v>
      </c>
      <c r="D22" s="17" t="n">
        <v>1</v>
      </c>
      <c r="E22" s="17" t="n">
        <v>17</v>
      </c>
      <c r="F22" s="17" t="n">
        <v>0</v>
      </c>
      <c r="G22" s="29" t="str">
        <f>IF($L22=0, "--", ROUND(F22/$L22*100, 2))</f>
        <v>--</v>
      </c>
      <c r="H22" s="17" t="n">
        <v>0</v>
      </c>
      <c r="I22" s="29" t="str">
        <f>IF($L22=0, "--", ROUND(H22/$L22*100, 2))</f>
        <v>--</v>
      </c>
      <c r="J22" s="17" t="n">
        <v>0</v>
      </c>
      <c r="K22" s="29" t="str">
        <f>IF($L22=0, "--", ROUND(J22/$L22*100, 2))</f>
        <v>--</v>
      </c>
      <c r="L22" s="17" t="n">
        <v>0</v>
      </c>
      <c r="M22" s="17" t="n">
        <v>0</v>
      </c>
      <c r="N22" s="17" t="n">
        <v>11</v>
      </c>
      <c r="O22" s="17" t="n">
        <v>1</v>
      </c>
      <c r="P22" s="17" t="n">
        <v>12</v>
      </c>
      <c r="Q22" s="29" t="n">
        <v>70.5882352941177</v>
      </c>
      <c r="R22" s="17" t="n">
        <v>5</v>
      </c>
      <c r="S22" s="29" t="n">
        <v>29.4117647058824</v>
      </c>
      <c r="T22" s="17" t="n">
        <v>5</v>
      </c>
      <c r="U22" s="53" t="n">
        <v>0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65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55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7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7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7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7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7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7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7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7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7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7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7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7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7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7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7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7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7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7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7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7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7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7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7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7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7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7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7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7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7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7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7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7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7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7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7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7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7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7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7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7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7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7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7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7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7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7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7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7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7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7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7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7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7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7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7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7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7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7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7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7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7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7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7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7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7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7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7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7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7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7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7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7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7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7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7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7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7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7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7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7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7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7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7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7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7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7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7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7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7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7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7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7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7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7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7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7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7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7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7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7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7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7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7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7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7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7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7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7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7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7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7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7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7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7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7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7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7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7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7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7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7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7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7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7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7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7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7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7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7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7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7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7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7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7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7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7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7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7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7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7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7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7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7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7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7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7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7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7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7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7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7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7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7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7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7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7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7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7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7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7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7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7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7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7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7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7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7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