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<sst xmlns="http://schemas.openxmlformats.org/spreadsheetml/2006/main" count="79">
  <si>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</si>
  <si>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</si>
  <si>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臺中市豐原區公所一般公文統計表</t>
  </si>
  <si>
    <t>中華民國115年1月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</si>
  <si>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</si>
  <si>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</si>
  <si>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</si>
  <si>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</si>
  <si>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</si>
  <si>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</si>
  <si>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</si>
  <si>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</si>
  <si>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</si>
  <si>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</si>
  <si>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</si>
  <si>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</si>
  <si>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</si>
  <si>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</si>
  <si>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</si>
  <si>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</si>
  <si>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</si>
  <si>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</si>
  <si>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</si>
  <si>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</si>
  <si>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</si>
  <si>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</si>
  <si>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</si>
  <si>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</si>
  <si>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</si>
  <si>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</si>
  <si>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</si>
  <si>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</si>
  <si>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</si>
  <si>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</si>
  <si>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</si>
  <si>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</si>
  <si>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</si>
  <si>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</si>
  <si>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</si>
  <si>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</si>
  <si>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</si>
  <si>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</si>
  <si>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</si>
  <si>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</si>
  <si>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</si>
  <si>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</si>
  <si>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</si>
  <si>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</si>
  <si>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</si>
  <si>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</si>
  <si>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</si>
  <si>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</si>
  <si>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</si>
  <si>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</si>
  <si>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</si>
  <si>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</si>
  <si>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</si>
  <si>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</si>
  <si>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</si>
  <si>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</si>
  <si>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</si>
  <si>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</si>
  <si>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</si>
  <si>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</si>
  <si>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</si>
  <si>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中華民國115年2月1日編製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</si>
  <si>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</si>
  <si>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</si>
  <si>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</si>
  <si>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</si>
  <si>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</si>
  <si>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</si>
  <si>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</si>
  <si>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臺中市豐原區公所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</si>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</sst>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22" sqref="U22:U2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074218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074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074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70</v>
      </c>
      <c r="T1" s="50" t="s">
        <v>73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71</v>
      </c>
      <c r="T2" s="51" t="s">
        <v>74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7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5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67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56</v>
      </c>
      <c r="N7" s="15" t="s">
        <v>58</v>
      </c>
      <c r="O7" s="15" t="s">
        <v>60</v>
      </c>
      <c r="P7" s="14" t="s">
        <v>62</v>
      </c>
      <c r="Q7" s="14"/>
      <c r="R7" s="14" t="s">
        <v>67</v>
      </c>
      <c r="S7" s="14"/>
      <c r="T7" s="15" t="s">
        <v>75</v>
      </c>
      <c r="U7" s="52" t="s">
        <v>77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50</v>
      </c>
      <c r="K8" s="14"/>
      <c r="L8" s="25" t="s">
        <v>53</v>
      </c>
      <c r="M8" s="39"/>
      <c r="N8" s="15"/>
      <c r="O8" s="15"/>
      <c r="P8" s="14" t="s">
        <v>63</v>
      </c>
      <c r="Q8" s="14"/>
      <c r="R8" s="14" t="s">
        <v>68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49</v>
      </c>
      <c r="J10" s="16" t="s">
        <v>51</v>
      </c>
      <c r="K10" s="28" t="s">
        <v>52</v>
      </c>
      <c r="L10" s="15" t="s">
        <v>54</v>
      </c>
      <c r="M10" s="15" t="s">
        <v>57</v>
      </c>
      <c r="N10" s="15" t="s">
        <v>59</v>
      </c>
      <c r="O10" s="15" t="s">
        <v>61</v>
      </c>
      <c r="P10" s="15" t="s">
        <v>64</v>
      </c>
      <c r="Q10" s="47" t="s">
        <v>66</v>
      </c>
      <c r="R10" s="15" t="s">
        <v>69</v>
      </c>
      <c r="S10" s="47" t="s">
        <v>72</v>
      </c>
      <c r="T10" s="15" t="s">
        <v>76</v>
      </c>
      <c r="U10" s="52" t="s">
        <v>78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" customHeight="true">
      <c r="A11" s="8" t="s">
        <v>7</v>
      </c>
      <c r="B11" s="17" t="n">
        <v>2327</v>
      </c>
      <c r="C11" s="17" t="n">
        <v>234</v>
      </c>
      <c r="D11" s="17" t="n">
        <v>795</v>
      </c>
      <c r="E11" s="17" t="n">
        <v>3356</v>
      </c>
      <c r="F11" s="17" t="n">
        <v>1132</v>
      </c>
      <c r="G11" s="29" t="n"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v>1132</v>
      </c>
      <c r="M11" s="29" t="n">
        <v>1.35</v>
      </c>
      <c r="N11" s="17" t="n">
        <v>1758</v>
      </c>
      <c r="O11" s="17" t="n">
        <v>252</v>
      </c>
      <c r="P11" s="17" t="n">
        <v>3142</v>
      </c>
      <c r="Q11" s="29" t="n">
        <v>93.6233611442193</v>
      </c>
      <c r="R11" s="17" t="n">
        <v>214</v>
      </c>
      <c r="S11" s="29" t="n">
        <v>6.37663885578069</v>
      </c>
      <c r="T11" s="17" t="n">
        <v>214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n">
        <v>0</v>
      </c>
      <c r="K12" s="29" t="str">
        <f>IF($L12=0, "--", ROUND(J12/$L12*100, 2))</f>
        <v>--</v>
      </c>
      <c r="L12" s="17" t="n">
        <f>SUM(F12, H12, J12)</f>
        <v>0</v>
      </c>
      <c r="M12" s="17" t="n">
        <v>0</v>
      </c>
      <c r="N12" s="17" t="n">
        <v>0</v>
      </c>
      <c r="O12" s="17" t="n">
        <v>0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n">
        <v>0</v>
      </c>
      <c r="K13" s="29" t="str">
        <f>IF($L13=0, "--", ROUND(J13/$L13*100, 2))</f>
        <v>--</v>
      </c>
      <c r="L13" s="17" t="n">
        <f>SUM(F13, H13, J13)</f>
        <v>0</v>
      </c>
      <c r="M13" s="17" t="n">
        <v>0</v>
      </c>
      <c r="N13" s="17" t="n">
        <v>0</v>
      </c>
      <c r="O13" s="17" t="n">
        <v>0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871</v>
      </c>
      <c r="C14" s="17" t="n">
        <v>78</v>
      </c>
      <c r="D14" s="17" t="n">
        <v>262</v>
      </c>
      <c r="E14" s="17" t="n">
        <v>1211</v>
      </c>
      <c r="F14" s="17" t="n">
        <v>383</v>
      </c>
      <c r="G14" s="29" t="n"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v>383</v>
      </c>
      <c r="M14" s="29" t="n">
        <v>1.73</v>
      </c>
      <c r="N14" s="17" t="n">
        <v>633</v>
      </c>
      <c r="O14" s="17" t="n">
        <v>113</v>
      </c>
      <c r="P14" s="17" t="n">
        <v>1129</v>
      </c>
      <c r="Q14" s="29" t="n">
        <v>93.2287365813377</v>
      </c>
      <c r="R14" s="17" t="n">
        <v>82</v>
      </c>
      <c r="S14" s="29" t="n">
        <v>6.77126341866226</v>
      </c>
      <c r="T14" s="17" t="n">
        <v>82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401</v>
      </c>
      <c r="C15" s="17" t="n">
        <v>34</v>
      </c>
      <c r="D15" s="17" t="n">
        <v>139</v>
      </c>
      <c r="E15" s="17" t="n">
        <v>574</v>
      </c>
      <c r="F15" s="17" t="n">
        <v>223</v>
      </c>
      <c r="G15" s="29" t="n"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v>223</v>
      </c>
      <c r="M15" s="29" t="n">
        <v>1.27</v>
      </c>
      <c r="N15" s="17" t="n">
        <v>276</v>
      </c>
      <c r="O15" s="17" t="n">
        <v>45</v>
      </c>
      <c r="P15" s="17" t="n">
        <v>544</v>
      </c>
      <c r="Q15" s="29" t="n">
        <v>94.7735191637631</v>
      </c>
      <c r="R15" s="17" t="n">
        <v>30</v>
      </c>
      <c r="S15" s="29" t="n">
        <v>5.22648083623693</v>
      </c>
      <c r="T15" s="17" t="n">
        <v>30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419</v>
      </c>
      <c r="C16" s="17" t="n">
        <v>37</v>
      </c>
      <c r="D16" s="17" t="n">
        <v>203</v>
      </c>
      <c r="E16" s="17" t="n">
        <v>659</v>
      </c>
      <c r="F16" s="17" t="n">
        <v>300</v>
      </c>
      <c r="G16" s="29" t="n"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v>300</v>
      </c>
      <c r="M16" s="29" t="n">
        <v>1.18</v>
      </c>
      <c r="N16" s="17" t="n">
        <v>315</v>
      </c>
      <c r="O16" s="17" t="n">
        <v>15</v>
      </c>
      <c r="P16" s="17" t="n">
        <v>630</v>
      </c>
      <c r="Q16" s="29" t="n">
        <v>95.5993930197269</v>
      </c>
      <c r="R16" s="17" t="n">
        <v>29</v>
      </c>
      <c r="S16" s="29" t="n">
        <v>4.40060698027314</v>
      </c>
      <c r="T16" s="17" t="n">
        <v>29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116</v>
      </c>
      <c r="C17" s="17" t="n">
        <v>12</v>
      </c>
      <c r="D17" s="17" t="n">
        <v>53</v>
      </c>
      <c r="E17" s="17" t="n">
        <v>181</v>
      </c>
      <c r="F17" s="17" t="n">
        <v>71</v>
      </c>
      <c r="G17" s="29" t="n"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v>71</v>
      </c>
      <c r="M17" s="29" t="n">
        <v>0.9</v>
      </c>
      <c r="N17" s="17" t="n">
        <v>88</v>
      </c>
      <c r="O17" s="17" t="n">
        <v>20</v>
      </c>
      <c r="P17" s="17" t="n">
        <v>179</v>
      </c>
      <c r="Q17" s="29" t="n">
        <v>98.8950276243094</v>
      </c>
      <c r="R17" s="17" t="n">
        <v>2</v>
      </c>
      <c r="S17" s="29" t="n">
        <v>1.10497237569061</v>
      </c>
      <c r="T17" s="17" t="n">
        <v>2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185</v>
      </c>
      <c r="C18" s="17" t="n">
        <v>18</v>
      </c>
      <c r="D18" s="17" t="n">
        <v>54</v>
      </c>
      <c r="E18" s="17" t="n">
        <v>257</v>
      </c>
      <c r="F18" s="17" t="n">
        <v>80</v>
      </c>
      <c r="G18" s="29" t="n"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v>80</v>
      </c>
      <c r="M18" s="29" t="n">
        <v>1.01</v>
      </c>
      <c r="N18" s="17" t="n">
        <v>152</v>
      </c>
      <c r="O18" s="17" t="n">
        <v>8</v>
      </c>
      <c r="P18" s="17" t="n">
        <v>240</v>
      </c>
      <c r="Q18" s="29" t="n">
        <v>93.3852140077821</v>
      </c>
      <c r="R18" s="17" t="n">
        <v>17</v>
      </c>
      <c r="S18" s="29" t="n">
        <v>6.6147859922179</v>
      </c>
      <c r="T18" s="17" t="n">
        <v>17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191</v>
      </c>
      <c r="C19" s="17" t="n">
        <v>22</v>
      </c>
      <c r="D19" s="17" t="n">
        <v>55</v>
      </c>
      <c r="E19" s="17" t="n">
        <v>268</v>
      </c>
      <c r="F19" s="17" t="n">
        <v>57</v>
      </c>
      <c r="G19" s="29" t="n"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v>57</v>
      </c>
      <c r="M19" s="29" t="n">
        <v>1.08</v>
      </c>
      <c r="N19" s="17" t="n">
        <v>149</v>
      </c>
      <c r="O19" s="17" t="n">
        <v>35</v>
      </c>
      <c r="P19" s="17" t="n">
        <v>241</v>
      </c>
      <c r="Q19" s="29" t="n">
        <v>89.9253731343284</v>
      </c>
      <c r="R19" s="17" t="n">
        <v>27</v>
      </c>
      <c r="S19" s="29" t="n">
        <v>10.0746268656716</v>
      </c>
      <c r="T19" s="17" t="n">
        <v>27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97</v>
      </c>
      <c r="C20" s="17" t="n">
        <v>20</v>
      </c>
      <c r="D20" s="17" t="n">
        <v>17</v>
      </c>
      <c r="E20" s="17" t="n">
        <v>134</v>
      </c>
      <c r="F20" s="17" t="n">
        <v>13</v>
      </c>
      <c r="G20" s="29" t="n"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v>13</v>
      </c>
      <c r="M20" s="29" t="n">
        <v>0.81</v>
      </c>
      <c r="N20" s="17" t="n">
        <v>101</v>
      </c>
      <c r="O20" s="17" t="n">
        <v>6</v>
      </c>
      <c r="P20" s="17" t="n">
        <v>120</v>
      </c>
      <c r="Q20" s="29" t="n">
        <v>89.5522388059701</v>
      </c>
      <c r="R20" s="17" t="n">
        <v>14</v>
      </c>
      <c r="S20" s="29" t="n">
        <v>10.4477611940299</v>
      </c>
      <c r="T20" s="17" t="n">
        <v>14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23</v>
      </c>
      <c r="C21" s="17" t="n">
        <v>8</v>
      </c>
      <c r="D21" s="17" t="n">
        <v>7</v>
      </c>
      <c r="E21" s="17" t="n">
        <v>38</v>
      </c>
      <c r="F21" s="17" t="n">
        <v>3</v>
      </c>
      <c r="G21" s="29" t="n">
        <v>100</v>
      </c>
      <c r="H21" s="17" t="n">
        <v>0</v>
      </c>
      <c r="I21" s="29" t="n">
        <f>IF($L21=0, "--", ROUND(H21/$L21*100, 2))</f>
        <v>0</v>
      </c>
      <c r="J21" s="17" t="n">
        <v>0</v>
      </c>
      <c r="K21" s="29" t="n">
        <f>IF($L21=0, "--", ROUND(J21/$L21*100, 2))</f>
        <v>0</v>
      </c>
      <c r="L21" s="17" t="n">
        <v>3</v>
      </c>
      <c r="M21" s="17" t="n">
        <v>1.17</v>
      </c>
      <c r="N21" s="17" t="n">
        <v>23</v>
      </c>
      <c r="O21" s="17" t="n">
        <v>6</v>
      </c>
      <c r="P21" s="17" t="n">
        <v>32</v>
      </c>
      <c r="Q21" s="29" t="n">
        <v>84.2105263157895</v>
      </c>
      <c r="R21" s="17" t="n">
        <v>6</v>
      </c>
      <c r="S21" s="29" t="n">
        <v>15.7894736842105</v>
      </c>
      <c r="T21" s="17" t="n">
        <v>6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24</v>
      </c>
      <c r="C22" s="17" t="n">
        <v>5</v>
      </c>
      <c r="D22" s="17" t="n">
        <v>5</v>
      </c>
      <c r="E22" s="17" t="n">
        <v>34</v>
      </c>
      <c r="F22" s="17" t="n">
        <v>2</v>
      </c>
      <c r="G22" s="29" t="n">
        <v>100</v>
      </c>
      <c r="H22" s="17" t="n">
        <v>0</v>
      </c>
      <c r="I22" s="29" t="n">
        <f>IF($L22=0, "--", ROUND(H22/$L22*100, 2))</f>
        <v>0</v>
      </c>
      <c r="J22" s="17" t="n">
        <v>0</v>
      </c>
      <c r="K22" s="29" t="n">
        <f>IF($L22=0, "--", ROUND(J22/$L22*100, 2))</f>
        <v>0</v>
      </c>
      <c r="L22" s="17" t="n">
        <v>2</v>
      </c>
      <c r="M22" s="17" t="n">
        <v>1.75</v>
      </c>
      <c r="N22" s="17" t="n">
        <v>21</v>
      </c>
      <c r="O22" s="17" t="n">
        <v>4</v>
      </c>
      <c r="P22" s="17" t="n">
        <v>27</v>
      </c>
      <c r="Q22" s="29" t="n">
        <v>79.4117647058823</v>
      </c>
      <c r="R22" s="17" t="n">
        <v>7</v>
      </c>
      <c r="S22" s="29" t="n">
        <v>20.5882352941176</v>
      </c>
      <c r="T22" s="17" t="n">
        <v>7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65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55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7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7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7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7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7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7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7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7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7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7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7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7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7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7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7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7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7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7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7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7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7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7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7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7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7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7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7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7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7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7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7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7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7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7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7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7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7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7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7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7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7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7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7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7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7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7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7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7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7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7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7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7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7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7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7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7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7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7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7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7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7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7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7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7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7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7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7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7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7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7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7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7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7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7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7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7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7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7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7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7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7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7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7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7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7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7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7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7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7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7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7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7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7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7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7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7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7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7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7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7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7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7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7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7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7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7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7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7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7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7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7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7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7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7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7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7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7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7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7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7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7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7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7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7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7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7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7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7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7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7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7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7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7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7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7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7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7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7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7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7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7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7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7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7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7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7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7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7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7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7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7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7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7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7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7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7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7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7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7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7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7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7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