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<sst xmlns="http://schemas.openxmlformats.org/spreadsheetml/2006/main" count="45">
  <si>
    <t>公  開  類</t>
  </si>
  <si>
    <t>月(年)報</t>
  </si>
  <si>
    <t>臺中市辦理受聘僱外國人(移工)定期健康檢查統計</t>
  </si>
  <si>
    <t xml:space="preserve">    </t>
  </si>
  <si>
    <t xml:space="preserve">          健康檢查情形</t>
  </si>
  <si>
    <t xml:space="preserve">  國別</t>
  </si>
  <si>
    <t>總  計</t>
  </si>
  <si>
    <t>泰  國</t>
  </si>
  <si>
    <t>印  尼</t>
  </si>
  <si>
    <t>菲律賓</t>
  </si>
  <si>
    <t>越  南</t>
  </si>
  <si>
    <t>其  他</t>
  </si>
  <si>
    <t>月報：每月終了1個月內編報</t>
  </si>
  <si>
    <t>年報：次年2月10日前編報</t>
  </si>
  <si>
    <t>計</t>
  </si>
  <si>
    <t>男</t>
  </si>
  <si>
    <t>女</t>
  </si>
  <si>
    <t>總                     計</t>
  </si>
  <si>
    <t>健檢總人數</t>
  </si>
  <si>
    <t>合格</t>
  </si>
  <si>
    <t>不合格</t>
  </si>
  <si>
    <t>不合格率(%)</t>
  </si>
  <si>
    <t>依規定健檢人數</t>
  </si>
  <si>
    <t>小計</t>
  </si>
  <si>
    <t>中華民國115年2月</t>
  </si>
  <si>
    <t>逾期健檢人數</t>
  </si>
  <si>
    <t>入境後六個月定期健康檢查人數</t>
  </si>
  <si>
    <t>編製機關</t>
  </si>
  <si>
    <t>表       號</t>
  </si>
  <si>
    <t xml:space="preserve"> </t>
  </si>
  <si>
    <t>臺中市政府衛生局</t>
  </si>
  <si>
    <t>10540-06-01-2</t>
  </si>
  <si>
    <t>單位：人、%</t>
  </si>
  <si>
    <t>臺中市辦理受聘僱外國人(移工)定期健康檢查統計(續)</t>
  </si>
  <si>
    <t>填表</t>
  </si>
  <si>
    <t>資料來源：依據本局疾病管制科登記所轄「臺中市辦理受聘僱外國人（移工）定期健康檢查統計」資料彙編。</t>
  </si>
  <si>
    <t>填表說明：1.本表編製1份，並依統計法規定永久保存，資料透過網際網路上傳至「臺中市公務統計行政管理系統」。</t>
  </si>
  <si>
    <t xml:space="preserve">          2.「其他」：僅含勞動部核准之其他國別第二類及第三類受聘僱外國人。</t>
  </si>
  <si>
    <t>入境後十八個月定期健康檢查人數</t>
  </si>
  <si>
    <t>審核</t>
  </si>
  <si>
    <t>業務主管人員</t>
  </si>
  <si>
    <t>主辦統計人員</t>
  </si>
  <si>
    <t>入境後三十個月定期健康檢查人數</t>
  </si>
  <si>
    <t>機關首長</t>
  </si>
  <si>
    <t>中華民國115年3月12日編製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</si>
</sst>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_-* #,##0.00_-;\-* #,##0.00_-;_-* &quot;-&quot;??_-;_-@_-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1" borderId="3" xfId="0" applyFont="true" applyBorder="true"/>
    <xf numFmtId="0" fontId="3" borderId="2" xfId="0" applyFont="true" applyBorder="true">
      <alignment horizontal="center"/>
    </xf>
    <xf numFmtId="0" fontId="3" borderId="0" xfId="0" applyFont="true">
      <alignment horizontal="center" vertical="center"/>
    </xf>
    <xf numFmtId="0" fontId="3" borderId="3" xfId="0" applyFont="true" applyBorder="true">
      <alignment horizontal="left" vertical="center"/>
    </xf>
    <xf numFmtId="0" fontId="1" borderId="4" xfId="0" applyFont="true" applyBorder="true">
      <alignment horizontal="center" vertical="center"/>
    </xf>
    <xf numFmtId="0" fontId="1" borderId="2" xfId="0" applyFont="true" applyBorder="true"/>
    <xf numFmtId="0" fontId="1" borderId="0" xfId="0" applyFont="true"/>
    <xf numFmtId="0" fontId="3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wrapText="true"/>
    </xf>
    <xf numFmtId="197" fontId="4" fillId="2" borderId="10" xfId="0" applyNumberFormat="true" applyFont="true" applyFill="true" applyBorder="true">
      <alignment horizontal="right" vertical="center"/>
    </xf>
    <xf numFmtId="197" fontId="4" fillId="2" borderId="5" xfId="0" applyNumberFormat="true" applyFont="true" applyFill="true" applyBorder="true">
      <alignment horizontal="right" vertical="center"/>
    </xf>
    <xf numFmtId="197" fontId="4" fillId="2" borderId="6" xfId="0" applyNumberFormat="true" applyFont="true" applyFill="true" applyBorder="true">
      <alignment horizontal="right" vertical="center"/>
    </xf>
    <xf numFmtId="197" fontId="4" fillId="2" borderId="2" xfId="0" applyNumberFormat="true" applyFont="true" applyFill="true" applyBorder="true">
      <alignment horizontal="right" vertical="center"/>
    </xf>
    <xf numFmtId="197" fontId="4" fillId="2" borderId="0" xfId="0" applyNumberFormat="true" applyFont="true" applyFill="true">
      <alignment horizontal="right" vertical="center"/>
    </xf>
    <xf numFmtId="197" fontId="4" fillId="2" borderId="3" xfId="0" applyNumberFormat="true" applyFont="true" applyFill="true" applyBorder="true">
      <alignment horizontal="right" vertical="center"/>
    </xf>
    <xf numFmtId="0" fontId="5" borderId="1" xfId="0" applyFont="true" applyBorder="true">
      <alignment horizontal="center" wrapText="true"/>
    </xf>
    <xf numFmtId="198" fontId="4" fillId="2" borderId="2" xfId="0" applyNumberFormat="true" applyFont="true" applyFill="true" applyBorder="true">
      <alignment horizontal="right" vertical="center"/>
    </xf>
    <xf numFmtId="198" fontId="4" fillId="2" borderId="0" xfId="0" applyNumberFormat="true" applyFont="true" applyFill="true">
      <alignment horizontal="right" vertical="center"/>
    </xf>
    <xf numFmtId="198" fontId="4" fillId="2" borderId="3" xfId="0" applyNumberFormat="true" applyFont="true" applyFill="true" applyBorder="true">
      <alignment horizontal="right" vertical="center"/>
    </xf>
    <xf numFmtId="0" fontId="6" borderId="1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197" fontId="4" borderId="0" xfId="0" applyNumberFormat="true" applyFont="true">
      <alignment horizontal="right" vertical="center"/>
    </xf>
    <xf numFmtId="197" fontId="4" borderId="3" xfId="0" applyNumberFormat="true" applyFont="true" applyBorder="true">
      <alignment horizontal="right" vertical="center"/>
    </xf>
    <xf numFmtId="0" fontId="1" borderId="1" xfId="0" applyFont="true" applyBorder="true">
      <alignment vertical="center"/>
    </xf>
    <xf numFmtId="0" fontId="3" borderId="3" xfId="0" applyFont="true" applyBorder="true"/>
    <xf numFmtId="0" fontId="3" borderId="1" xfId="0" applyFont="true" applyBorder="true">
      <alignment vertical="center"/>
    </xf>
    <xf numFmtId="0" fontId="1" borderId="3" xfId="0" applyFont="true" applyBorder="true">
      <alignment horizontal="right"/>
    </xf>
    <xf numFmtId="0" fontId="3" borderId="11" xfId="0" applyFont="true" applyBorder="true">
      <alignment horizontal="center"/>
    </xf>
    <xf numFmtId="0" fontId="3" borderId="12" xfId="0" applyFont="true" applyBorder="true">
      <alignment horizontal="center" vertical="center"/>
    </xf>
    <xf numFmtId="0" fontId="3" borderId="6" xfId="0" applyFont="true" applyBorder="true">
      <alignment horizontal="left" vertical="center"/>
    </xf>
    <xf numFmtId="0" fontId="5" borderId="0" xfId="0" applyFont="true">
      <alignment horizontal="center" vertical="center"/>
    </xf>
    <xf numFmtId="0" fontId="1" borderId="11" xfId="0" applyFont="true" applyBorder="true">
      <alignment horizontal="center"/>
    </xf>
    <xf numFmtId="0" fontId="1" borderId="12" xfId="0" applyFont="true" applyBorder="true">
      <alignment horizontal="center" vertical="center"/>
    </xf>
    <xf numFmtId="0" fontId="5" borderId="0" xfId="0" applyFont="true">
      <alignment vertical="center"/>
    </xf>
    <xf numFmtId="0" fontId="1" borderId="13" xfId="0" applyFont="true" applyBorder="true">
      <alignment horizontal="center" wrapText="true"/>
    </xf>
    <xf numFmtId="0" fontId="1" borderId="2" xfId="0" applyFont="true" applyBorder="true">
      <alignment horizontal="right"/>
    </xf>
    <xf numFmtId="0" fontId="1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S33" sqref="AS33:AS33"/>
    </sheetView>
  </sheetViews>
  <sheetFormatPr customHeight="false" defaultColWidth="9.28125" defaultRowHeight="15"/>
  <cols>
    <col min="1" max="1" bestFit="false" customWidth="true" width="12.921875" hidden="false" outlineLevel="0"/>
    <col min="2" max="2" bestFit="false" customWidth="true" width="8.2109375" hidden="false" outlineLevel="0"/>
    <col min="3" max="22" bestFit="false" customWidth="true" width="8.921875" hidden="false" outlineLevel="0"/>
    <col min="23" max="23" bestFit="false" customWidth="true" width="12.921875" hidden="false" outlineLevel="0"/>
    <col min="24" max="24" bestFit="false" customWidth="true" width="8.4921875" hidden="false" outlineLevel="0"/>
    <col min="25" max="31" bestFit="false" customWidth="true" width="8.921875" hidden="false" outlineLevel="0"/>
    <col min="32" max="32" bestFit="false" customWidth="true" width="9.4921875" hidden="false" outlineLevel="0"/>
    <col min="33" max="44" bestFit="false" customWidth="true" width="8.921875" hidden="false" outlineLevel="0"/>
  </cols>
  <sheetData>
    <row r="1" ht="18.75" customHeight="true">
      <c r="A1" s="1" t="s">
        <v>0</v>
      </c>
      <c r="B1" s="12" t="s">
        <v>12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5"/>
      <c r="S1" s="34" t="s">
        <v>27</v>
      </c>
      <c r="T1" s="34"/>
      <c r="U1" s="34" t="s">
        <v>30</v>
      </c>
      <c r="V1" s="34"/>
      <c r="W1" s="1" t="s">
        <v>0</v>
      </c>
      <c r="X1" s="12" t="s">
        <v>12</v>
      </c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5"/>
      <c r="AO1" s="34" t="s">
        <v>27</v>
      </c>
      <c r="AP1" s="34"/>
      <c r="AQ1" s="34" t="s">
        <v>30</v>
      </c>
      <c r="AR1" s="34"/>
      <c r="AS1" s="47"/>
      <c r="AT1" s="10"/>
      <c r="AU1" s="10"/>
      <c r="AV1" s="10"/>
      <c r="AW1" s="10"/>
      <c r="AX1" s="10"/>
    </row>
    <row r="2" ht="19.5" customHeight="true">
      <c r="A2" s="2" t="s">
        <v>1</v>
      </c>
      <c r="B2" s="13" t="s">
        <v>13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6"/>
      <c r="S2" s="34" t="s">
        <v>28</v>
      </c>
      <c r="T2" s="34"/>
      <c r="U2" s="36" t="s">
        <v>31</v>
      </c>
      <c r="V2" s="36"/>
      <c r="W2" s="2" t="s">
        <v>1</v>
      </c>
      <c r="X2" s="13" t="s">
        <v>13</v>
      </c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6"/>
      <c r="AO2" s="34" t="s">
        <v>28</v>
      </c>
      <c r="AP2" s="34"/>
      <c r="AQ2" s="36" t="s">
        <v>31</v>
      </c>
      <c r="AR2" s="36"/>
      <c r="AS2" s="47"/>
      <c r="AT2" s="10"/>
      <c r="AU2" s="10"/>
      <c r="AV2" s="10"/>
      <c r="AW2" s="10"/>
      <c r="AX2" s="10"/>
    </row>
    <row r="3" ht="28.15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 t="s">
        <v>33</v>
      </c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10"/>
      <c r="AT3" s="10"/>
      <c r="AU3" s="10"/>
      <c r="AV3" s="10"/>
      <c r="AW3" s="10"/>
      <c r="AX3" s="10"/>
    </row>
    <row r="4" ht="25.9" customHeight="true">
      <c r="A4" s="4"/>
      <c r="B4" s="4"/>
      <c r="C4" s="4"/>
      <c r="D4" s="4"/>
      <c r="E4" s="4"/>
      <c r="F4" s="4"/>
      <c r="G4" s="4"/>
      <c r="H4" s="4"/>
      <c r="I4" s="4"/>
      <c r="J4" s="31" t="s">
        <v>24</v>
      </c>
      <c r="K4" s="31"/>
      <c r="L4" s="4"/>
      <c r="M4" s="4"/>
      <c r="N4" s="4"/>
      <c r="O4" s="4"/>
      <c r="P4" s="4"/>
      <c r="Q4" s="4"/>
      <c r="R4" s="4"/>
      <c r="S4" s="35" t="s">
        <v>29</v>
      </c>
      <c r="T4" s="4"/>
      <c r="U4" s="4"/>
      <c r="V4" s="37" t="s">
        <v>32</v>
      </c>
      <c r="W4" s="4"/>
      <c r="X4" s="4"/>
      <c r="Y4" s="4"/>
      <c r="Z4" s="4"/>
      <c r="AA4" s="4"/>
      <c r="AB4" s="4"/>
      <c r="AC4" s="4"/>
      <c r="AD4" s="4"/>
      <c r="AE4" s="4"/>
      <c r="AF4" s="31" t="s">
        <v>24</v>
      </c>
      <c r="AG4" s="31"/>
      <c r="AH4" s="4"/>
      <c r="AI4" s="4"/>
      <c r="AJ4" s="4"/>
      <c r="AK4" s="4"/>
      <c r="AL4" s="4"/>
      <c r="AM4" s="4"/>
      <c r="AN4" s="4"/>
      <c r="AO4" s="35" t="s">
        <v>29</v>
      </c>
      <c r="AP4" s="4"/>
      <c r="AQ4" s="4"/>
      <c r="AR4" s="37" t="s">
        <v>32</v>
      </c>
      <c r="AS4" s="10"/>
      <c r="AT4" s="10"/>
      <c r="AU4" s="10"/>
      <c r="AV4" s="10"/>
      <c r="AW4" s="10"/>
      <c r="AX4" s="10"/>
    </row>
    <row r="5" ht="29.65" customHeight="true">
      <c r="A5" s="5" t="s">
        <v>3</v>
      </c>
      <c r="B5" s="14"/>
      <c r="C5" s="1" t="s">
        <v>17</v>
      </c>
      <c r="D5" s="1"/>
      <c r="E5" s="1"/>
      <c r="F5" s="1"/>
      <c r="G5" s="1"/>
      <c r="H5" s="1"/>
      <c r="I5" s="1"/>
      <c r="J5" s="1"/>
      <c r="K5" s="1"/>
      <c r="L5" s="1"/>
      <c r="M5" s="1" t="s">
        <v>26</v>
      </c>
      <c r="N5" s="1"/>
      <c r="O5" s="1"/>
      <c r="P5" s="1"/>
      <c r="Q5" s="1"/>
      <c r="R5" s="1"/>
      <c r="S5" s="1"/>
      <c r="T5" s="1"/>
      <c r="U5" s="1"/>
      <c r="V5" s="1"/>
      <c r="W5" s="38" t="s">
        <v>3</v>
      </c>
      <c r="X5" s="42"/>
      <c r="Y5" s="1" t="s">
        <v>38</v>
      </c>
      <c r="Z5" s="1"/>
      <c r="AA5" s="1"/>
      <c r="AB5" s="1"/>
      <c r="AC5" s="1"/>
      <c r="AD5" s="1"/>
      <c r="AE5" s="1"/>
      <c r="AF5" s="1"/>
      <c r="AG5" s="1"/>
      <c r="AH5" s="1"/>
      <c r="AI5" s="1" t="s">
        <v>42</v>
      </c>
      <c r="AJ5" s="1"/>
      <c r="AK5" s="1"/>
      <c r="AL5" s="1"/>
      <c r="AM5" s="1"/>
      <c r="AN5" s="1"/>
      <c r="AO5" s="1"/>
      <c r="AP5" s="1"/>
      <c r="AQ5" s="1"/>
      <c r="AR5" s="1"/>
      <c r="AS5" s="12"/>
      <c r="AT5" s="10"/>
      <c r="AU5" s="10"/>
      <c r="AV5" s="10"/>
      <c r="AW5" s="10"/>
      <c r="AX5" s="10"/>
    </row>
    <row r="6" ht="26.1" customHeight="true">
      <c r="A6" s="6" t="s">
        <v>4</v>
      </c>
      <c r="B6" s="15"/>
      <c r="C6" s="1" t="s">
        <v>18</v>
      </c>
      <c r="D6" s="1"/>
      <c r="E6" s="1"/>
      <c r="F6" s="1"/>
      <c r="G6" s="1" t="s">
        <v>22</v>
      </c>
      <c r="H6" s="30"/>
      <c r="I6" s="30"/>
      <c r="J6" s="1" t="s">
        <v>25</v>
      </c>
      <c r="K6" s="30"/>
      <c r="L6" s="30"/>
      <c r="M6" s="1" t="s">
        <v>18</v>
      </c>
      <c r="N6" s="1"/>
      <c r="O6" s="1"/>
      <c r="P6" s="1"/>
      <c r="Q6" s="1" t="s">
        <v>22</v>
      </c>
      <c r="R6" s="30"/>
      <c r="S6" s="30"/>
      <c r="T6" s="1" t="s">
        <v>25</v>
      </c>
      <c r="U6" s="30"/>
      <c r="V6" s="30"/>
      <c r="W6" s="39" t="s">
        <v>4</v>
      </c>
      <c r="X6" s="43"/>
      <c r="Y6" s="1" t="s">
        <v>18</v>
      </c>
      <c r="Z6" s="1"/>
      <c r="AA6" s="1"/>
      <c r="AB6" s="1"/>
      <c r="AC6" s="1" t="s">
        <v>22</v>
      </c>
      <c r="AD6" s="30"/>
      <c r="AE6" s="30"/>
      <c r="AF6" s="1" t="s">
        <v>25</v>
      </c>
      <c r="AG6" s="30"/>
      <c r="AH6" s="30"/>
      <c r="AI6" s="1" t="s">
        <v>18</v>
      </c>
      <c r="AJ6" s="1"/>
      <c r="AK6" s="1"/>
      <c r="AL6" s="1"/>
      <c r="AM6" s="1" t="s">
        <v>22</v>
      </c>
      <c r="AN6" s="30"/>
      <c r="AO6" s="30"/>
      <c r="AP6" s="1" t="s">
        <v>25</v>
      </c>
      <c r="AQ6" s="30"/>
      <c r="AR6" s="30"/>
      <c r="AS6" s="12"/>
      <c r="AT6" s="10"/>
      <c r="AU6" s="10"/>
      <c r="AV6" s="10"/>
      <c r="AW6" s="10"/>
      <c r="AX6" s="10"/>
    </row>
    <row r="7" ht="106.15" customHeight="true">
      <c r="A7" s="7" t="s">
        <v>5</v>
      </c>
      <c r="B7" s="16"/>
      <c r="C7" s="19" t="s">
        <v>14</v>
      </c>
      <c r="D7" s="19" t="s">
        <v>19</v>
      </c>
      <c r="E7" s="19" t="s">
        <v>20</v>
      </c>
      <c r="F7" s="26" t="s">
        <v>21</v>
      </c>
      <c r="G7" s="19" t="s">
        <v>23</v>
      </c>
      <c r="H7" s="19" t="s">
        <v>19</v>
      </c>
      <c r="I7" s="19" t="s">
        <v>20</v>
      </c>
      <c r="J7" s="19" t="s">
        <v>23</v>
      </c>
      <c r="K7" s="19" t="s">
        <v>19</v>
      </c>
      <c r="L7" s="19" t="s">
        <v>20</v>
      </c>
      <c r="M7" s="19" t="s">
        <v>14</v>
      </c>
      <c r="N7" s="19" t="s">
        <v>19</v>
      </c>
      <c r="O7" s="19" t="s">
        <v>20</v>
      </c>
      <c r="P7" s="26" t="s">
        <v>21</v>
      </c>
      <c r="Q7" s="19" t="s">
        <v>23</v>
      </c>
      <c r="R7" s="19" t="s">
        <v>19</v>
      </c>
      <c r="S7" s="19" t="s">
        <v>20</v>
      </c>
      <c r="T7" s="19" t="s">
        <v>23</v>
      </c>
      <c r="U7" s="19" t="s">
        <v>19</v>
      </c>
      <c r="V7" s="19" t="s">
        <v>20</v>
      </c>
      <c r="W7" s="40" t="s">
        <v>5</v>
      </c>
      <c r="X7" s="16"/>
      <c r="Y7" s="19" t="s">
        <v>14</v>
      </c>
      <c r="Z7" s="19" t="s">
        <v>19</v>
      </c>
      <c r="AA7" s="19" t="s">
        <v>20</v>
      </c>
      <c r="AB7" s="26" t="s">
        <v>21</v>
      </c>
      <c r="AC7" s="19" t="s">
        <v>23</v>
      </c>
      <c r="AD7" s="19" t="s">
        <v>19</v>
      </c>
      <c r="AE7" s="19" t="s">
        <v>20</v>
      </c>
      <c r="AF7" s="19" t="s">
        <v>23</v>
      </c>
      <c r="AG7" s="19" t="s">
        <v>19</v>
      </c>
      <c r="AH7" s="19" t="s">
        <v>20</v>
      </c>
      <c r="AI7" s="19" t="s">
        <v>14</v>
      </c>
      <c r="AJ7" s="19" t="s">
        <v>19</v>
      </c>
      <c r="AK7" s="19" t="s">
        <v>20</v>
      </c>
      <c r="AL7" s="26" t="s">
        <v>21</v>
      </c>
      <c r="AM7" s="19" t="s">
        <v>23</v>
      </c>
      <c r="AN7" s="19" t="s">
        <v>19</v>
      </c>
      <c r="AO7" s="19" t="s">
        <v>20</v>
      </c>
      <c r="AP7" s="19" t="s">
        <v>23</v>
      </c>
      <c r="AQ7" s="19" t="s">
        <v>19</v>
      </c>
      <c r="AR7" s="45" t="s">
        <v>20</v>
      </c>
      <c r="AS7" s="17"/>
      <c r="AT7" s="10"/>
      <c r="AU7" s="10"/>
      <c r="AV7" s="10"/>
      <c r="AW7" s="10"/>
      <c r="AX7" s="10"/>
    </row>
    <row r="8" ht="21" customHeight="true">
      <c r="A8" s="8" t="s">
        <v>6</v>
      </c>
      <c r="B8" s="1" t="s">
        <v>14</v>
      </c>
      <c r="C8" s="20" t="n">
        <f>SUM(M8, Y8, AI8)</f>
        <v>9211</v>
      </c>
      <c r="D8" s="23" t="n">
        <f>SUM(N8, Z8, AJ8)</f>
        <v>9192</v>
      </c>
      <c r="E8" s="23" t="n">
        <f>SUM(O8, AA8, AK8)</f>
        <v>19</v>
      </c>
      <c r="F8" s="27" t="n">
        <f>IF(C8&gt;0, E8/C8*100, "--")</f>
        <v>0.206275105851699</v>
      </c>
      <c r="G8" s="23" t="n">
        <f>SUM(Q8, AC8, AM8)</f>
        <v>9211</v>
      </c>
      <c r="H8" s="23" t="n">
        <f>SUM(R8, AD8, AN8)</f>
        <v>9192</v>
      </c>
      <c r="I8" s="23" t="n">
        <f>SUM(S8, AE8, AO8)</f>
        <v>19</v>
      </c>
      <c r="J8" s="23" t="n">
        <f>K8+L8</f>
        <v>0</v>
      </c>
      <c r="K8" s="23" t="n">
        <f>SUM(U8, AG8, AQ8)</f>
        <v>0</v>
      </c>
      <c r="L8" s="23" t="n">
        <f>SUM(V8, AH8, AR8)</f>
        <v>0</v>
      </c>
      <c r="M8" s="23" t="n">
        <f>N8+O8</f>
        <v>4445</v>
      </c>
      <c r="N8" s="23" t="n">
        <f>SUM(N11, N14, N17, N20, N23)</f>
        <v>4434</v>
      </c>
      <c r="O8" s="23" t="n">
        <f>SUM(O11, O14, O17, O20, O23)</f>
        <v>11</v>
      </c>
      <c r="P8" s="27" t="n">
        <f>IF(M8&gt;0, O8/M8*100, "--")</f>
        <v>0.247469066366704</v>
      </c>
      <c r="Q8" s="23" t="n">
        <f>R8+S8</f>
        <v>4445</v>
      </c>
      <c r="R8" s="23" t="n">
        <f>SUM(R11, R14, R17, R20, R23)</f>
        <v>4434</v>
      </c>
      <c r="S8" s="23" t="n">
        <f>SUM(S11, S14, S17, S20, S23)</f>
        <v>11</v>
      </c>
      <c r="T8" s="23" t="n">
        <f>U8+V8</f>
        <v>0</v>
      </c>
      <c r="U8" s="23" t="n">
        <f>SUM(U11, U14, U17, U20, U23)</f>
        <v>0</v>
      </c>
      <c r="V8" s="23" t="n">
        <f>SUM(V11, V14, V17, V20, V23)</f>
        <v>0</v>
      </c>
      <c r="W8" s="8" t="s">
        <v>6</v>
      </c>
      <c r="X8" s="1" t="s">
        <v>14</v>
      </c>
      <c r="Y8" s="20" t="n">
        <f>Z8+AA8</f>
        <v>2729</v>
      </c>
      <c r="Z8" s="23" t="n">
        <f>SUM(Z11, Z14, Z17, Z20, Z23)</f>
        <v>2722</v>
      </c>
      <c r="AA8" s="23" t="n">
        <f>SUM(AA11, AA14, AA17, AA20, AA23)</f>
        <v>7</v>
      </c>
      <c r="AB8" s="27" t="n">
        <f>IF(Y8&gt;0, AA8/Y8*100, "--")</f>
        <v>0.256504213997801</v>
      </c>
      <c r="AC8" s="23" t="n">
        <f>AD8+AE8</f>
        <v>2729</v>
      </c>
      <c r="AD8" s="23" t="n">
        <f>SUM(AD11, AD14, AD17, AD20, AD23)</f>
        <v>2722</v>
      </c>
      <c r="AE8" s="23" t="n">
        <f>SUM(AE11, AE14, AE17, AE20, AE23)</f>
        <v>7</v>
      </c>
      <c r="AF8" s="23" t="n">
        <f>AG8+AH8</f>
        <v>0</v>
      </c>
      <c r="AG8" s="23" t="n">
        <f>SUM(AG11, AG14, AG17, AG20, AG23)</f>
        <v>0</v>
      </c>
      <c r="AH8" s="23" t="n">
        <f>SUM(AH11, AH14, AH17, AH20, AH23)</f>
        <v>0</v>
      </c>
      <c r="AI8" s="23" t="n">
        <f>AJ8+AK8</f>
        <v>2037</v>
      </c>
      <c r="AJ8" s="23" t="n">
        <f>AJ11+AJ14+AJ17+AJ20+AJ23</f>
        <v>2036</v>
      </c>
      <c r="AK8" s="23" t="n">
        <f>AK11+AK14+AK17+AK20+AK23</f>
        <v>1</v>
      </c>
      <c r="AL8" s="27" t="n">
        <f>IF(AI8&gt;0, AK8/AI8*100, "--")</f>
        <v>0.0490918016691213</v>
      </c>
      <c r="AM8" s="23" t="n">
        <f>AN8+AO8</f>
        <v>2037</v>
      </c>
      <c r="AN8" s="23" t="n">
        <f>SUM(AN11, AN14, AN17, AN20, AN23)</f>
        <v>2036</v>
      </c>
      <c r="AO8" s="23" t="n">
        <f>SUM(AO11, AO14, AO17, AO20, AO23)</f>
        <v>1</v>
      </c>
      <c r="AP8" s="23" t="n">
        <f>AQ8+AR8</f>
        <v>0</v>
      </c>
      <c r="AQ8" s="23" t="n">
        <f>SUM(AQ11, AQ14, AQ17, AQ20, AQ23)</f>
        <v>0</v>
      </c>
      <c r="AR8" s="23" t="n">
        <f>SUM(AR11, AR14, AR17, AR20, AR23)</f>
        <v>0</v>
      </c>
      <c r="AS8" s="10"/>
      <c r="AT8" s="10"/>
      <c r="AU8" s="10"/>
      <c r="AV8" s="10"/>
      <c r="AW8" s="10"/>
      <c r="AX8" s="10"/>
    </row>
    <row r="9" ht="21" customHeight="true">
      <c r="A9" s="8"/>
      <c r="B9" s="1" t="s">
        <v>15</v>
      </c>
      <c r="C9" s="21" t="n">
        <f>SUM(M9, Y9, AI9)</f>
        <v>5231</v>
      </c>
      <c r="D9" s="24" t="n">
        <f>SUM(N9, Z9, AJ9)</f>
        <v>5219</v>
      </c>
      <c r="E9" s="24" t="n">
        <f>SUM(O9, AA9, AK9)</f>
        <v>12</v>
      </c>
      <c r="F9" s="28" t="n">
        <f>IF(C9&gt;0, E9/C9*100, "--")</f>
        <v>0.229401644045116</v>
      </c>
      <c r="G9" s="24" t="n">
        <f>SUM(Q9, AC9, AM9)</f>
        <v>5231</v>
      </c>
      <c r="H9" s="24" t="n">
        <f>SUM(R9, AD9, AN9)</f>
        <v>5219</v>
      </c>
      <c r="I9" s="24" t="n">
        <f>SUM(S9, AE9, AO9)</f>
        <v>12</v>
      </c>
      <c r="J9" s="24" t="n">
        <f>K9+L9</f>
        <v>0</v>
      </c>
      <c r="K9" s="24" t="n">
        <f>SUM(U9, AG9, AQ9)</f>
        <v>0</v>
      </c>
      <c r="L9" s="24" t="n">
        <f>SUM(V9, AH9, AR9)</f>
        <v>0</v>
      </c>
      <c r="M9" s="24" t="n">
        <f>N9+O9</f>
        <v>2529</v>
      </c>
      <c r="N9" s="24" t="n">
        <f>SUM(N12, N15, N18, N21, N24)</f>
        <v>2522</v>
      </c>
      <c r="O9" s="24" t="n">
        <f>SUM(O12, O15, O18, O21, O24)</f>
        <v>7</v>
      </c>
      <c r="P9" s="28" t="n">
        <f>IF(M9&gt;0, O9/M9*100, "--")</f>
        <v>0.276789244760775</v>
      </c>
      <c r="Q9" s="24" t="n">
        <f>R9+S9</f>
        <v>2529</v>
      </c>
      <c r="R9" s="24" t="n">
        <f>SUM(R12, R15, R18, R21, R24)</f>
        <v>2522</v>
      </c>
      <c r="S9" s="24" t="n">
        <f>SUM(S12, S15, S18, S21, S24)</f>
        <v>7</v>
      </c>
      <c r="T9" s="24" t="n">
        <f>U9+V9</f>
        <v>0</v>
      </c>
      <c r="U9" s="24" t="n">
        <f>SUM(U12, U15, U18, U21, U24)</f>
        <v>0</v>
      </c>
      <c r="V9" s="24" t="n">
        <f>SUM(V12, V15, V18, V21, V24)</f>
        <v>0</v>
      </c>
      <c r="W9" s="8"/>
      <c r="X9" s="1" t="s">
        <v>15</v>
      </c>
      <c r="Y9" s="21" t="n">
        <f>Z9+AA9</f>
        <v>1544</v>
      </c>
      <c r="Z9" s="24" t="n">
        <f>SUM(Z12, Z15, Z18, Z21, Z24)</f>
        <v>1540</v>
      </c>
      <c r="AA9" s="24" t="n">
        <f>SUM(AA12, AA15, AA18, AA21, AA24)</f>
        <v>4</v>
      </c>
      <c r="AB9" s="28" t="n">
        <f>IF(Y9&gt;0, AA9/Y9*100, "--")</f>
        <v>0.259067357512953</v>
      </c>
      <c r="AC9" s="24" t="n">
        <f>AD9+AE9</f>
        <v>1544</v>
      </c>
      <c r="AD9" s="24" t="n">
        <f>SUM(AD12, AD15, AD18, AD21, AD24)</f>
        <v>1540</v>
      </c>
      <c r="AE9" s="24" t="n">
        <f>SUM(AE12, AE15, AE18, AE21, AE24)</f>
        <v>4</v>
      </c>
      <c r="AF9" s="24" t="n">
        <f>AG9+AH9</f>
        <v>0</v>
      </c>
      <c r="AG9" s="24" t="n">
        <f>SUM(AG12, AG15, AG18, AG21, AG24)</f>
        <v>0</v>
      </c>
      <c r="AH9" s="24" t="n">
        <f>SUM(AH12, AH15, AH18, AH21, AH24)</f>
        <v>0</v>
      </c>
      <c r="AI9" s="24" t="n">
        <f>AJ9+AK9</f>
        <v>1158</v>
      </c>
      <c r="AJ9" s="24" t="n">
        <f>AJ12+AJ15+AJ18+AJ21+AJ24</f>
        <v>1157</v>
      </c>
      <c r="AK9" s="24" t="n">
        <f>AK12+AK15+AK18+AK21+AK24</f>
        <v>1</v>
      </c>
      <c r="AL9" s="28" t="n">
        <f>IF(AI9&gt;0, AK9/AI9*100, "--")</f>
        <v>0.0863557858376511</v>
      </c>
      <c r="AM9" s="24" t="n">
        <f>AN9+AO9</f>
        <v>1158</v>
      </c>
      <c r="AN9" s="24" t="n">
        <f>SUM(AN12, AN15, AN18, AN21, AN24)</f>
        <v>1157</v>
      </c>
      <c r="AO9" s="24" t="n">
        <f>SUM(AO12, AO15, AO18, AO21, AO24)</f>
        <v>1</v>
      </c>
      <c r="AP9" s="24" t="n">
        <f>AQ9+AR9</f>
        <v>0</v>
      </c>
      <c r="AQ9" s="24" t="n">
        <f>SUM(AQ12, AQ15, AQ18, AQ21, AQ24)</f>
        <v>0</v>
      </c>
      <c r="AR9" s="24" t="n">
        <f>SUM(AR12, AR15, AR18, AR21, AR24)</f>
        <v>0</v>
      </c>
      <c r="AS9" s="10"/>
      <c r="AT9" s="10"/>
      <c r="AU9" s="10"/>
      <c r="AV9" s="10"/>
      <c r="AW9" s="10"/>
      <c r="AX9" s="10"/>
    </row>
    <row r="10" ht="21" customHeight="true">
      <c r="A10" s="8"/>
      <c r="B10" s="1" t="s">
        <v>16</v>
      </c>
      <c r="C10" s="21" t="n">
        <f>SUM(M10, Y10, AI10)</f>
        <v>3980</v>
      </c>
      <c r="D10" s="24" t="n">
        <f>SUM(N10, Z10, AJ10)</f>
        <v>3973</v>
      </c>
      <c r="E10" s="24" t="n">
        <f>SUM(O10, AA10, AK10)</f>
        <v>7</v>
      </c>
      <c r="F10" s="28" t="n">
        <f>IF(C10&gt;0, E10/C10*100, "--")</f>
        <v>0.175879396984925</v>
      </c>
      <c r="G10" s="24" t="n">
        <f>SUM(Q10, AC10, AM10)</f>
        <v>3980</v>
      </c>
      <c r="H10" s="24" t="n">
        <f>SUM(R10, AD10, AN10)</f>
        <v>3973</v>
      </c>
      <c r="I10" s="24" t="n">
        <f>SUM(S10, AE10, AO10)</f>
        <v>7</v>
      </c>
      <c r="J10" s="24" t="n">
        <f>K10+L10</f>
        <v>0</v>
      </c>
      <c r="K10" s="24" t="n">
        <f>SUM(U10, AG10, AQ10)</f>
        <v>0</v>
      </c>
      <c r="L10" s="24" t="n">
        <f>SUM(V10, AH10, AR10)</f>
        <v>0</v>
      </c>
      <c r="M10" s="24" t="n">
        <f>N10+O10</f>
        <v>1916</v>
      </c>
      <c r="N10" s="24" t="n">
        <f>SUM(N13, N16, N19, N22, N25)</f>
        <v>1912</v>
      </c>
      <c r="O10" s="24" t="n">
        <f>SUM(O13, O16, O19, O22, O25)</f>
        <v>4</v>
      </c>
      <c r="P10" s="28" t="n">
        <f>IF(M10&gt;0, O10/M10*100, "--")</f>
        <v>0.208768267223382</v>
      </c>
      <c r="Q10" s="24" t="n">
        <f>R10+S10</f>
        <v>1916</v>
      </c>
      <c r="R10" s="24" t="n">
        <f>SUM(R13, R16, R19, R22, R25)</f>
        <v>1912</v>
      </c>
      <c r="S10" s="24" t="n">
        <f>SUM(S13, S16, S19, S22, S25)</f>
        <v>4</v>
      </c>
      <c r="T10" s="24" t="n">
        <f>U10+V10</f>
        <v>0</v>
      </c>
      <c r="U10" s="24" t="n">
        <f>SUM(U13, U16, U19, U22, U25)</f>
        <v>0</v>
      </c>
      <c r="V10" s="24" t="n">
        <f>SUM(V13, V16, V19, V22, V25)</f>
        <v>0</v>
      </c>
      <c r="W10" s="8"/>
      <c r="X10" s="1" t="s">
        <v>16</v>
      </c>
      <c r="Y10" s="21" t="n">
        <f>Z10+AA10</f>
        <v>1185</v>
      </c>
      <c r="Z10" s="24" t="n">
        <f>SUM(Z13, Z16, Z19, Z22, Z25)</f>
        <v>1182</v>
      </c>
      <c r="AA10" s="24" t="n">
        <f>SUM(AA13, AA16, AA19, AA22, AA25)</f>
        <v>3</v>
      </c>
      <c r="AB10" s="28" t="n">
        <f>IF(Y10&gt;0, AA10/Y10*100, "--")</f>
        <v>0.253164556962025</v>
      </c>
      <c r="AC10" s="24" t="n">
        <f>AD10+AE10</f>
        <v>1185</v>
      </c>
      <c r="AD10" s="24" t="n">
        <f>SUM(AD13, AD16, AD19, AD22, AD25)</f>
        <v>1182</v>
      </c>
      <c r="AE10" s="24" t="n">
        <f>SUM(AE13, AE16, AE19, AE22, AE25)</f>
        <v>3</v>
      </c>
      <c r="AF10" s="24" t="n">
        <f>AG10+AH10</f>
        <v>0</v>
      </c>
      <c r="AG10" s="24" t="n">
        <f>SUM(AG13, AG16, AG19, AG22, AG25)</f>
        <v>0</v>
      </c>
      <c r="AH10" s="24" t="n">
        <f>SUM(AH13, AH16, AH19, AH22, AH25)</f>
        <v>0</v>
      </c>
      <c r="AI10" s="24" t="n">
        <f>AJ10+AK10</f>
        <v>879</v>
      </c>
      <c r="AJ10" s="24" t="n">
        <f>AJ13+AJ16+AJ19+AJ22+AJ25</f>
        <v>879</v>
      </c>
      <c r="AK10" s="24" t="n">
        <f>AK13+AK16+AK19+AK22+AK25</f>
        <v>0</v>
      </c>
      <c r="AL10" s="28" t="n">
        <f>IF(AI10&gt;0, AK10/AI10*100, "--")</f>
        <v>0</v>
      </c>
      <c r="AM10" s="24" t="n">
        <f>AN10+AO10</f>
        <v>879</v>
      </c>
      <c r="AN10" s="24" t="n">
        <f>SUM(AN13, AN16, AN19, AN22, AN25)</f>
        <v>879</v>
      </c>
      <c r="AO10" s="24" t="n">
        <f>SUM(AO13, AO16, AO19, AO22, AO25)</f>
        <v>0</v>
      </c>
      <c r="AP10" s="24" t="n">
        <f>AQ10+AR10</f>
        <v>0</v>
      </c>
      <c r="AQ10" s="24" t="n">
        <f>SUM(AQ13, AQ16, AQ19, AQ22, AQ25)</f>
        <v>0</v>
      </c>
      <c r="AR10" s="24" t="n">
        <f>SUM(AR13, AR16, AR19, AR22, AR25)</f>
        <v>0</v>
      </c>
      <c r="AS10" s="10"/>
      <c r="AT10" s="10"/>
      <c r="AU10" s="10"/>
      <c r="AV10" s="10"/>
      <c r="AW10" s="10"/>
      <c r="AX10" s="10"/>
    </row>
    <row r="11" ht="21" customHeight="true">
      <c r="A11" s="8" t="s">
        <v>7</v>
      </c>
      <c r="B11" s="1" t="s">
        <v>14</v>
      </c>
      <c r="C11" s="21" t="n">
        <f>SUM(M11, Y11, AI11)</f>
        <v>759</v>
      </c>
      <c r="D11" s="24" t="n">
        <f>SUM(N11, Z11, AJ11)</f>
        <v>758</v>
      </c>
      <c r="E11" s="24" t="n">
        <f>SUM(O11, AA11, AK11)</f>
        <v>1</v>
      </c>
      <c r="F11" s="28" t="n">
        <f>IF(C11&gt;0, E11/C11*100, "--")</f>
        <v>0.131752305665349</v>
      </c>
      <c r="G11" s="24" t="n">
        <f>SUM(Q11, AC11, AM11)</f>
        <v>759</v>
      </c>
      <c r="H11" s="24" t="n">
        <f>SUM(R11, AD11, AN11)</f>
        <v>758</v>
      </c>
      <c r="I11" s="24" t="n">
        <f>SUM(S11, AE11, AO11)</f>
        <v>1</v>
      </c>
      <c r="J11" s="24" t="n">
        <f>K11+L11</f>
        <v>0</v>
      </c>
      <c r="K11" s="24" t="n">
        <f>SUM(U11, AG11, AQ11)</f>
        <v>0</v>
      </c>
      <c r="L11" s="24" t="n">
        <f>SUM(V11, AH11, AR11)</f>
        <v>0</v>
      </c>
      <c r="M11" s="24" t="n">
        <f>N11+O11</f>
        <v>295</v>
      </c>
      <c r="N11" s="24" t="n">
        <f>SUM(R11, U11)</f>
        <v>295</v>
      </c>
      <c r="O11" s="24" t="n">
        <f>SUM(S11, V11)</f>
        <v>0</v>
      </c>
      <c r="P11" s="28" t="n">
        <f>IF(M11&gt;0, O11/M11*100, "--")</f>
        <v>0</v>
      </c>
      <c r="Q11" s="24" t="n">
        <f>R11+S11</f>
        <v>295</v>
      </c>
      <c r="R11" s="24" t="n">
        <f>R12+R13</f>
        <v>295</v>
      </c>
      <c r="S11" s="24" t="n">
        <f>S12+S13</f>
        <v>0</v>
      </c>
      <c r="T11" s="24" t="n">
        <f>U11+V11</f>
        <v>0</v>
      </c>
      <c r="U11" s="24" t="n">
        <f>U12+U13</f>
        <v>0</v>
      </c>
      <c r="V11" s="24" t="n">
        <f>V12+V13</f>
        <v>0</v>
      </c>
      <c r="W11" s="8" t="s">
        <v>7</v>
      </c>
      <c r="X11" s="1" t="s">
        <v>14</v>
      </c>
      <c r="Y11" s="21" t="n">
        <f>Z11+AA11</f>
        <v>290</v>
      </c>
      <c r="Z11" s="24" t="n">
        <f>SUM(AD11, AG11)</f>
        <v>289</v>
      </c>
      <c r="AA11" s="24" t="n">
        <f>SUM(AE11, AH11)</f>
        <v>1</v>
      </c>
      <c r="AB11" s="28" t="n">
        <f>IF(Y11&gt;0, AA11/Y11*100, "--")</f>
        <v>0.344827586206897</v>
      </c>
      <c r="AC11" s="24" t="n">
        <f>AD11+AE11</f>
        <v>290</v>
      </c>
      <c r="AD11" s="24" t="n">
        <f>AD12+AD13</f>
        <v>289</v>
      </c>
      <c r="AE11" s="24" t="n">
        <f>AE12+AE13</f>
        <v>1</v>
      </c>
      <c r="AF11" s="24" t="n">
        <f>AG11+AH11</f>
        <v>0</v>
      </c>
      <c r="AG11" s="24" t="n">
        <f>AG12+AG13</f>
        <v>0</v>
      </c>
      <c r="AH11" s="24" t="n">
        <f>AH12+AH13</f>
        <v>0</v>
      </c>
      <c r="AI11" s="24" t="n">
        <f>AJ11+AK11</f>
        <v>174</v>
      </c>
      <c r="AJ11" s="24" t="n">
        <f>AN11+AQ11</f>
        <v>174</v>
      </c>
      <c r="AK11" s="24" t="n">
        <f>AO11+AR11</f>
        <v>0</v>
      </c>
      <c r="AL11" s="28" t="n">
        <f>IF(AI11&gt;0, AK11/AI11*100, "--")</f>
        <v>0</v>
      </c>
      <c r="AM11" s="24" t="n">
        <f>AN11+AO11</f>
        <v>174</v>
      </c>
      <c r="AN11" s="24" t="n">
        <f>AN12+AN13</f>
        <v>174</v>
      </c>
      <c r="AO11" s="24" t="n">
        <f>AO12+AO13</f>
        <v>0</v>
      </c>
      <c r="AP11" s="24" t="n">
        <f>AQ11+AR11</f>
        <v>0</v>
      </c>
      <c r="AQ11" s="24" t="n">
        <f>AQ12+AQ13</f>
        <v>0</v>
      </c>
      <c r="AR11" s="24" t="n">
        <f>AR12+AR13</f>
        <v>0</v>
      </c>
      <c r="AS11" s="10"/>
      <c r="AT11" s="10"/>
      <c r="AU11" s="10"/>
      <c r="AV11" s="10"/>
      <c r="AW11" s="10"/>
      <c r="AX11" s="10"/>
    </row>
    <row r="12" ht="21" customHeight="true">
      <c r="A12" s="8"/>
      <c r="B12" s="1" t="s">
        <v>15</v>
      </c>
      <c r="C12" s="21" t="n">
        <f>SUM(M12, Y12, AI12)</f>
        <v>689</v>
      </c>
      <c r="D12" s="24" t="n">
        <f>SUM(N12, Z12, AJ12)</f>
        <v>688</v>
      </c>
      <c r="E12" s="24" t="n">
        <f>SUM(O12, AA12, AK12)</f>
        <v>1</v>
      </c>
      <c r="F12" s="28" t="n">
        <f>IF(C12&gt;0, E12/C12*100, "--")</f>
        <v>0.145137880986938</v>
      </c>
      <c r="G12" s="24" t="n">
        <f>SUM(Q12, AC12, AM12)</f>
        <v>689</v>
      </c>
      <c r="H12" s="24" t="n">
        <f>SUM(R12, AD12, AN12)</f>
        <v>688</v>
      </c>
      <c r="I12" s="24" t="n">
        <f>SUM(S12, AE12, AO12)</f>
        <v>1</v>
      </c>
      <c r="J12" s="24" t="n">
        <f>K12+L12</f>
        <v>0</v>
      </c>
      <c r="K12" s="24" t="n">
        <f>SUM(U12, AG12, AQ12)</f>
        <v>0</v>
      </c>
      <c r="L12" s="24" t="n">
        <f>SUM(V12, AH12, AR12)</f>
        <v>0</v>
      </c>
      <c r="M12" s="24" t="n">
        <f>N12+O12</f>
        <v>256</v>
      </c>
      <c r="N12" s="24" t="n">
        <f>SUM(R12, U12)</f>
        <v>256</v>
      </c>
      <c r="O12" s="24" t="n">
        <f>SUM(S12, V12)</f>
        <v>0</v>
      </c>
      <c r="P12" s="28" t="n">
        <f>IF(M12&gt;0, O12/M12*100, "--")</f>
        <v>0</v>
      </c>
      <c r="Q12" s="24" t="n">
        <f>R12+S12</f>
        <v>256</v>
      </c>
      <c r="R12" s="32" t="n">
        <v>256</v>
      </c>
      <c r="S12" s="32" t="n">
        <v>0</v>
      </c>
      <c r="T12" s="24" t="n">
        <f>U12+V12</f>
        <v>0</v>
      </c>
      <c r="U12" s="32" t="n">
        <v>0</v>
      </c>
      <c r="V12" s="32" t="n">
        <v>0</v>
      </c>
      <c r="W12" s="8"/>
      <c r="X12" s="1" t="s">
        <v>15</v>
      </c>
      <c r="Y12" s="21" t="n">
        <f>Z12+AA12</f>
        <v>270</v>
      </c>
      <c r="Z12" s="24" t="n">
        <f>SUM(AD12, AG12)</f>
        <v>269</v>
      </c>
      <c r="AA12" s="24" t="n">
        <f>SUM(AE12, AH12)</f>
        <v>1</v>
      </c>
      <c r="AB12" s="28" t="n">
        <f>IF(Y12&gt;0, AA12/Y12*100, "--")</f>
        <v>0.37037037037037</v>
      </c>
      <c r="AC12" s="24" t="n">
        <f>AD12+AE12</f>
        <v>270</v>
      </c>
      <c r="AD12" s="32" t="n">
        <v>269</v>
      </c>
      <c r="AE12" s="32" t="n">
        <v>1</v>
      </c>
      <c r="AF12" s="24" t="n">
        <f>AG12+AH12</f>
        <v>0</v>
      </c>
      <c r="AG12" s="32" t="n">
        <v>0</v>
      </c>
      <c r="AH12" s="32" t="n">
        <v>0</v>
      </c>
      <c r="AI12" s="24" t="n">
        <f>AJ12+AK12</f>
        <v>163</v>
      </c>
      <c r="AJ12" s="24" t="n">
        <f>AN12+AQ12</f>
        <v>163</v>
      </c>
      <c r="AK12" s="24" t="n">
        <f>AO12+AR12</f>
        <v>0</v>
      </c>
      <c r="AL12" s="28" t="n">
        <f>IF(AI12&gt;0, AK12/AI12*100, "--")</f>
        <v>0</v>
      </c>
      <c r="AM12" s="24" t="n">
        <f>AN12+AO12</f>
        <v>163</v>
      </c>
      <c r="AN12" s="32" t="n">
        <v>163</v>
      </c>
      <c r="AO12" s="32" t="n">
        <v>0</v>
      </c>
      <c r="AP12" s="24" t="n">
        <f>AQ12+AR12</f>
        <v>0</v>
      </c>
      <c r="AQ12" s="32" t="n">
        <v>0</v>
      </c>
      <c r="AR12" s="32" t="n">
        <v>0</v>
      </c>
      <c r="AS12" s="10"/>
      <c r="AT12" s="10"/>
      <c r="AU12" s="10"/>
      <c r="AV12" s="10"/>
      <c r="AW12" s="10"/>
      <c r="AX12" s="10"/>
    </row>
    <row r="13" ht="21" customHeight="true">
      <c r="A13" s="8"/>
      <c r="B13" s="1" t="s">
        <v>16</v>
      </c>
      <c r="C13" s="21" t="n">
        <f>SUM(M13, Y13, AI13)</f>
        <v>70</v>
      </c>
      <c r="D13" s="24" t="n">
        <f>SUM(N13, Z13, AJ13)</f>
        <v>70</v>
      </c>
      <c r="E13" s="24" t="n">
        <f>SUM(O13, AA13, AK13)</f>
        <v>0</v>
      </c>
      <c r="F13" s="28" t="n">
        <f>IF(C13&gt;0, E13/C13*100, "--")</f>
        <v>0</v>
      </c>
      <c r="G13" s="24" t="n">
        <f>SUM(Q13, AC13, AM13)</f>
        <v>70</v>
      </c>
      <c r="H13" s="24" t="n">
        <f>SUM(R13, AD13, AN13)</f>
        <v>70</v>
      </c>
      <c r="I13" s="24" t="n">
        <f>SUM(S13, AE13, AO13)</f>
        <v>0</v>
      </c>
      <c r="J13" s="24" t="n">
        <f>K13+L13</f>
        <v>0</v>
      </c>
      <c r="K13" s="24" t="n">
        <f>SUM(U13, AG13, AQ13)</f>
        <v>0</v>
      </c>
      <c r="L13" s="24" t="n">
        <f>SUM(V13, AH13, AR13)</f>
        <v>0</v>
      </c>
      <c r="M13" s="24" t="n">
        <f>N13+O13</f>
        <v>39</v>
      </c>
      <c r="N13" s="24" t="n">
        <f>SUM(R13, U13)</f>
        <v>39</v>
      </c>
      <c r="O13" s="24" t="n">
        <f>SUM(S13, V13)</f>
        <v>0</v>
      </c>
      <c r="P13" s="28" t="n">
        <f>IF(M13&gt;0, O13/M13*100, "--")</f>
        <v>0</v>
      </c>
      <c r="Q13" s="24" t="n">
        <f>R13+S13</f>
        <v>39</v>
      </c>
      <c r="R13" s="32" t="n">
        <v>39</v>
      </c>
      <c r="S13" s="32" t="n">
        <v>0</v>
      </c>
      <c r="T13" s="24" t="n">
        <f>U13+V13</f>
        <v>0</v>
      </c>
      <c r="U13" s="32" t="n">
        <v>0</v>
      </c>
      <c r="V13" s="32" t="n">
        <v>0</v>
      </c>
      <c r="W13" s="8"/>
      <c r="X13" s="1" t="s">
        <v>16</v>
      </c>
      <c r="Y13" s="21" t="n">
        <f>Z13+AA13</f>
        <v>20</v>
      </c>
      <c r="Z13" s="24" t="n">
        <f>SUM(AD13, AG13)</f>
        <v>20</v>
      </c>
      <c r="AA13" s="24" t="n">
        <f>SUM(AE13, AH13)</f>
        <v>0</v>
      </c>
      <c r="AB13" s="28" t="n">
        <f>IF(Y13&gt;0, AA13/Y13*100, "--")</f>
        <v>0</v>
      </c>
      <c r="AC13" s="24" t="n">
        <f>AD13+AE13</f>
        <v>20</v>
      </c>
      <c r="AD13" s="32" t="n">
        <v>20</v>
      </c>
      <c r="AE13" s="32" t="n">
        <v>0</v>
      </c>
      <c r="AF13" s="24" t="n">
        <f>AG13+AH13</f>
        <v>0</v>
      </c>
      <c r="AG13" s="32" t="n">
        <v>0</v>
      </c>
      <c r="AH13" s="32" t="n">
        <v>0</v>
      </c>
      <c r="AI13" s="24" t="n">
        <f>AJ13+AK13</f>
        <v>11</v>
      </c>
      <c r="AJ13" s="24" t="n">
        <f>AN13+AQ13</f>
        <v>11</v>
      </c>
      <c r="AK13" s="24" t="n">
        <f>AO13+AR13</f>
        <v>0</v>
      </c>
      <c r="AL13" s="28" t="n">
        <f>IF(AI13&gt;0, AK13/AI13*100, "--")</f>
        <v>0</v>
      </c>
      <c r="AM13" s="24" t="n">
        <f>AN13+AO13</f>
        <v>11</v>
      </c>
      <c r="AN13" s="32" t="n">
        <v>11</v>
      </c>
      <c r="AO13" s="32" t="n">
        <v>0</v>
      </c>
      <c r="AP13" s="24" t="n">
        <f>AQ13+AR13</f>
        <v>0</v>
      </c>
      <c r="AQ13" s="32" t="n">
        <v>0</v>
      </c>
      <c r="AR13" s="32" t="n">
        <v>0</v>
      </c>
      <c r="AS13" s="10"/>
      <c r="AT13" s="10"/>
      <c r="AU13" s="10"/>
      <c r="AV13" s="10"/>
      <c r="AW13" s="10"/>
      <c r="AX13" s="10"/>
    </row>
    <row r="14" ht="21" customHeight="true">
      <c r="A14" s="8" t="s">
        <v>8</v>
      </c>
      <c r="B14" s="1" t="s">
        <v>14</v>
      </c>
      <c r="C14" s="21" t="n">
        <f>SUM(M14, Y14, AI14)</f>
        <v>3305</v>
      </c>
      <c r="D14" s="24" t="n">
        <f>SUM(N14, Z14, AJ14)</f>
        <v>3294</v>
      </c>
      <c r="E14" s="24" t="n">
        <f>SUM(O14, AA14, AK14)</f>
        <v>11</v>
      </c>
      <c r="F14" s="28" t="n">
        <f>IF(C14&gt;0, E14/C14*100, "--")</f>
        <v>0.332829046898638</v>
      </c>
      <c r="G14" s="24" t="n">
        <f>SUM(Q14, AC14, AM14)</f>
        <v>3305</v>
      </c>
      <c r="H14" s="24" t="n">
        <f>SUM(R14, AD14, AN14)</f>
        <v>3294</v>
      </c>
      <c r="I14" s="24" t="n">
        <f>SUM(S14, AE14, AO14)</f>
        <v>11</v>
      </c>
      <c r="J14" s="24" t="n">
        <f>K14+L14</f>
        <v>0</v>
      </c>
      <c r="K14" s="24" t="n">
        <f>SUM(U14, AG14, AQ14)</f>
        <v>0</v>
      </c>
      <c r="L14" s="24" t="n">
        <f>SUM(V14, AH14, AR14)</f>
        <v>0</v>
      </c>
      <c r="M14" s="24" t="n">
        <f>N14+O14</f>
        <v>1573</v>
      </c>
      <c r="N14" s="24" t="n">
        <f>SUM(R14, U14)</f>
        <v>1566</v>
      </c>
      <c r="O14" s="24" t="n">
        <f>SUM(S14, V14)</f>
        <v>7</v>
      </c>
      <c r="P14" s="28" t="n">
        <f>IF(M14&gt;0, O14/M14*100, "--")</f>
        <v>0.445009535918627</v>
      </c>
      <c r="Q14" s="24" t="n">
        <f>R14+S14</f>
        <v>1573</v>
      </c>
      <c r="R14" s="24" t="n">
        <f>R15+R16</f>
        <v>1566</v>
      </c>
      <c r="S14" s="24" t="n">
        <f>S15+S16</f>
        <v>7</v>
      </c>
      <c r="T14" s="24" t="n">
        <f>U14+V14</f>
        <v>0</v>
      </c>
      <c r="U14" s="24" t="n">
        <f>U15+U16</f>
        <v>0</v>
      </c>
      <c r="V14" s="24" t="n">
        <f>V15+V16</f>
        <v>0</v>
      </c>
      <c r="W14" s="8" t="s">
        <v>8</v>
      </c>
      <c r="X14" s="1" t="s">
        <v>14</v>
      </c>
      <c r="Y14" s="21" t="n">
        <f>Z14+AA14</f>
        <v>947</v>
      </c>
      <c r="Z14" s="24" t="n">
        <f>SUM(AD14, AG14)</f>
        <v>944</v>
      </c>
      <c r="AA14" s="24" t="n">
        <f>SUM(AE14, AH14)</f>
        <v>3</v>
      </c>
      <c r="AB14" s="28" t="n">
        <f>IF(Y14&gt;0, AA14/Y14*100, "--")</f>
        <v>0.316789862724393</v>
      </c>
      <c r="AC14" s="24" t="n">
        <f>AD14+AE14</f>
        <v>947</v>
      </c>
      <c r="AD14" s="24" t="n">
        <f>AD15+AD16</f>
        <v>944</v>
      </c>
      <c r="AE14" s="24" t="n">
        <f>AE15+AE16</f>
        <v>3</v>
      </c>
      <c r="AF14" s="24" t="n">
        <f>AG14+AH14</f>
        <v>0</v>
      </c>
      <c r="AG14" s="24" t="n">
        <f>AG15+AG16</f>
        <v>0</v>
      </c>
      <c r="AH14" s="24" t="n">
        <f>AH15+AH16</f>
        <v>0</v>
      </c>
      <c r="AI14" s="24" t="n">
        <f>AJ14+AK14</f>
        <v>785</v>
      </c>
      <c r="AJ14" s="24" t="n">
        <f>AN14+AQ14</f>
        <v>784</v>
      </c>
      <c r="AK14" s="24" t="n">
        <f>AO14+AR14</f>
        <v>1</v>
      </c>
      <c r="AL14" s="28" t="n">
        <f>IF(AI14&gt;0, AK14/AI14*100, "--")</f>
        <v>0.127388535031847</v>
      </c>
      <c r="AM14" s="24" t="n">
        <f>AN14+AO14</f>
        <v>785</v>
      </c>
      <c r="AN14" s="24" t="n">
        <f>AN15+AN16</f>
        <v>784</v>
      </c>
      <c r="AO14" s="24" t="n">
        <f>AO15+AO16</f>
        <v>1</v>
      </c>
      <c r="AP14" s="24" t="n">
        <f>AQ14+AR14</f>
        <v>0</v>
      </c>
      <c r="AQ14" s="24" t="n">
        <f>AQ15+AQ16</f>
        <v>0</v>
      </c>
      <c r="AR14" s="24" t="n">
        <f>AR15+AR16</f>
        <v>0</v>
      </c>
      <c r="AS14" s="10"/>
      <c r="AT14" s="10"/>
      <c r="AU14" s="10"/>
      <c r="AV14" s="10"/>
      <c r="AW14" s="10"/>
      <c r="AX14" s="10"/>
    </row>
    <row r="15" ht="21" customHeight="true">
      <c r="A15" s="8"/>
      <c r="B15" s="1" t="s">
        <v>15</v>
      </c>
      <c r="C15" s="21" t="n">
        <f>SUM(M15, Y15, AI15)</f>
        <v>1385</v>
      </c>
      <c r="D15" s="24" t="n">
        <f>SUM(N15, Z15, AJ15)</f>
        <v>1379</v>
      </c>
      <c r="E15" s="24" t="n">
        <f>SUM(O15, AA15, AK15)</f>
        <v>6</v>
      </c>
      <c r="F15" s="28" t="n">
        <f>IF(C15&gt;0, E15/C15*100, "--")</f>
        <v>0.433212996389892</v>
      </c>
      <c r="G15" s="24" t="n">
        <f>SUM(Q15, AC15, AM15)</f>
        <v>1385</v>
      </c>
      <c r="H15" s="24" t="n">
        <f>SUM(R15, AD15, AN15)</f>
        <v>1379</v>
      </c>
      <c r="I15" s="24" t="n">
        <f>SUM(S15, AE15, AO15)</f>
        <v>6</v>
      </c>
      <c r="J15" s="24" t="n">
        <f>K15+L15</f>
        <v>0</v>
      </c>
      <c r="K15" s="24" t="n">
        <f>SUM(U15, AG15, AQ15)</f>
        <v>0</v>
      </c>
      <c r="L15" s="24" t="n">
        <f>SUM(V15, AH15, AR15)</f>
        <v>0</v>
      </c>
      <c r="M15" s="24" t="n">
        <f>N15+O15</f>
        <v>708</v>
      </c>
      <c r="N15" s="24" t="n">
        <f>SUM(R15, U15)</f>
        <v>704</v>
      </c>
      <c r="O15" s="24" t="n">
        <f>SUM(S15, V15)</f>
        <v>4</v>
      </c>
      <c r="P15" s="28" t="n">
        <f>IF(M15&gt;0, O15/M15*100, "--")</f>
        <v>0.564971751412429</v>
      </c>
      <c r="Q15" s="24" t="n">
        <f>R15+S15</f>
        <v>708</v>
      </c>
      <c r="R15" s="32" t="n">
        <v>704</v>
      </c>
      <c r="S15" s="32" t="n">
        <v>4</v>
      </c>
      <c r="T15" s="24" t="n">
        <f>U15+V15</f>
        <v>0</v>
      </c>
      <c r="U15" s="32" t="n">
        <v>0</v>
      </c>
      <c r="V15" s="32" t="n">
        <v>0</v>
      </c>
      <c r="W15" s="8"/>
      <c r="X15" s="1" t="s">
        <v>15</v>
      </c>
      <c r="Y15" s="21" t="n">
        <f>Z15+AA15</f>
        <v>350</v>
      </c>
      <c r="Z15" s="24" t="n">
        <f>SUM(AD15, AG15)</f>
        <v>349</v>
      </c>
      <c r="AA15" s="24" t="n">
        <f>SUM(AE15, AH15)</f>
        <v>1</v>
      </c>
      <c r="AB15" s="28" t="n">
        <f>IF(Y15&gt;0, AA15/Y15*100, "--")</f>
        <v>0.285714285714286</v>
      </c>
      <c r="AC15" s="24" t="n">
        <f>AD15+AE15</f>
        <v>350</v>
      </c>
      <c r="AD15" s="32" t="n">
        <v>349</v>
      </c>
      <c r="AE15" s="32" t="n">
        <v>1</v>
      </c>
      <c r="AF15" s="24" t="n">
        <f>AG15+AH15</f>
        <v>0</v>
      </c>
      <c r="AG15" s="32" t="n">
        <v>0</v>
      </c>
      <c r="AH15" s="32" t="n">
        <v>0</v>
      </c>
      <c r="AI15" s="24" t="n">
        <f>AJ15+AK15</f>
        <v>327</v>
      </c>
      <c r="AJ15" s="24" t="n">
        <f>AN15+AQ15</f>
        <v>326</v>
      </c>
      <c r="AK15" s="24" t="n">
        <f>AO15+AR15</f>
        <v>1</v>
      </c>
      <c r="AL15" s="28" t="n">
        <f>IF(AI15&gt;0, AK15/AI15*100, "--")</f>
        <v>0.305810397553517</v>
      </c>
      <c r="AM15" s="24" t="n">
        <f>AN15+AO15</f>
        <v>327</v>
      </c>
      <c r="AN15" s="32" t="n">
        <v>326</v>
      </c>
      <c r="AO15" s="32" t="n">
        <v>1</v>
      </c>
      <c r="AP15" s="24" t="n">
        <f>AQ15+AR15</f>
        <v>0</v>
      </c>
      <c r="AQ15" s="32" t="n">
        <v>0</v>
      </c>
      <c r="AR15" s="32" t="n">
        <v>0</v>
      </c>
      <c r="AS15" s="10"/>
      <c r="AT15" s="10"/>
      <c r="AU15" s="10"/>
      <c r="AV15" s="10"/>
      <c r="AW15" s="10"/>
      <c r="AX15" s="10"/>
    </row>
    <row r="16" ht="21" customHeight="true">
      <c r="A16" s="8"/>
      <c r="B16" s="1" t="s">
        <v>16</v>
      </c>
      <c r="C16" s="21" t="n">
        <f>SUM(M16, Y16, AI16)</f>
        <v>1920</v>
      </c>
      <c r="D16" s="24" t="n">
        <f>SUM(N16, Z16, AJ16)</f>
        <v>1915</v>
      </c>
      <c r="E16" s="24" t="n">
        <f>SUM(O16, AA16, AK16)</f>
        <v>5</v>
      </c>
      <c r="F16" s="28" t="n">
        <f>IF(C16&gt;0, E16/C16*100, "--")</f>
        <v>0.260416666666667</v>
      </c>
      <c r="G16" s="24" t="n">
        <f>SUM(Q16, AC16, AM16)</f>
        <v>1920</v>
      </c>
      <c r="H16" s="24" t="n">
        <f>SUM(R16, AD16, AN16)</f>
        <v>1915</v>
      </c>
      <c r="I16" s="24" t="n">
        <f>SUM(S16, AE16, AO16)</f>
        <v>5</v>
      </c>
      <c r="J16" s="24" t="n">
        <f>K16+L16</f>
        <v>0</v>
      </c>
      <c r="K16" s="24" t="n">
        <f>SUM(U16, AG16, AQ16)</f>
        <v>0</v>
      </c>
      <c r="L16" s="24" t="n">
        <f>SUM(V16, AH16, AR16)</f>
        <v>0</v>
      </c>
      <c r="M16" s="24" t="n">
        <f>N16+O16</f>
        <v>865</v>
      </c>
      <c r="N16" s="24" t="n">
        <f>SUM(R16, U16)</f>
        <v>862</v>
      </c>
      <c r="O16" s="24" t="n">
        <f>SUM(S16, V16)</f>
        <v>3</v>
      </c>
      <c r="P16" s="28" t="n">
        <f>IF(M16&gt;0, O16/M16*100, "--")</f>
        <v>0.346820809248555</v>
      </c>
      <c r="Q16" s="24" t="n">
        <f>R16+S16</f>
        <v>865</v>
      </c>
      <c r="R16" s="32" t="n">
        <v>862</v>
      </c>
      <c r="S16" s="32" t="n">
        <v>3</v>
      </c>
      <c r="T16" s="24" t="n">
        <f>U16+V16</f>
        <v>0</v>
      </c>
      <c r="U16" s="32" t="n">
        <v>0</v>
      </c>
      <c r="V16" s="32" t="n">
        <v>0</v>
      </c>
      <c r="W16" s="8"/>
      <c r="X16" s="1" t="s">
        <v>16</v>
      </c>
      <c r="Y16" s="21" t="n">
        <f>Z16+AA16</f>
        <v>597</v>
      </c>
      <c r="Z16" s="24" t="n">
        <f>SUM(AD16, AG16)</f>
        <v>595</v>
      </c>
      <c r="AA16" s="24" t="n">
        <f>SUM(AE16, AH16)</f>
        <v>2</v>
      </c>
      <c r="AB16" s="28" t="n">
        <f>IF(Y16&gt;0, AA16/Y16*100, "--")</f>
        <v>0.33500837520938</v>
      </c>
      <c r="AC16" s="24" t="n">
        <f>AD16+AE16</f>
        <v>597</v>
      </c>
      <c r="AD16" s="32" t="n">
        <v>595</v>
      </c>
      <c r="AE16" s="32" t="n">
        <v>2</v>
      </c>
      <c r="AF16" s="24" t="n">
        <f>AG16+AH16</f>
        <v>0</v>
      </c>
      <c r="AG16" s="32" t="n">
        <v>0</v>
      </c>
      <c r="AH16" s="32" t="n">
        <v>0</v>
      </c>
      <c r="AI16" s="24" t="n">
        <f>AJ16+AK16</f>
        <v>458</v>
      </c>
      <c r="AJ16" s="24" t="n">
        <f>AN16+AQ16</f>
        <v>458</v>
      </c>
      <c r="AK16" s="24" t="n">
        <f>AO16+AR16</f>
        <v>0</v>
      </c>
      <c r="AL16" s="28" t="n">
        <f>IF(AI16&gt;0, AK16/AI16*100, "--")</f>
        <v>0</v>
      </c>
      <c r="AM16" s="24" t="n">
        <f>AN16+AO16</f>
        <v>458</v>
      </c>
      <c r="AN16" s="32" t="n">
        <v>458</v>
      </c>
      <c r="AO16" s="32" t="n">
        <v>0</v>
      </c>
      <c r="AP16" s="24" t="n">
        <f>AQ16+AR16</f>
        <v>0</v>
      </c>
      <c r="AQ16" s="32" t="n">
        <v>0</v>
      </c>
      <c r="AR16" s="32" t="n">
        <v>0</v>
      </c>
      <c r="AS16" s="10"/>
      <c r="AT16" s="10"/>
      <c r="AU16" s="10"/>
      <c r="AV16" s="10"/>
      <c r="AW16" s="10"/>
      <c r="AX16" s="10"/>
    </row>
    <row r="17" ht="21" customHeight="true">
      <c r="A17" s="8" t="s">
        <v>9</v>
      </c>
      <c r="B17" s="1" t="s">
        <v>14</v>
      </c>
      <c r="C17" s="21" t="n">
        <f>SUM(M17, Y17, AI17)</f>
        <v>1891</v>
      </c>
      <c r="D17" s="24" t="n">
        <f>SUM(N17, Z17, AJ17)</f>
        <v>1887</v>
      </c>
      <c r="E17" s="24" t="n">
        <f>SUM(O17, AA17, AK17)</f>
        <v>4</v>
      </c>
      <c r="F17" s="28" t="n">
        <f>IF(C17&gt;0, E17/C17*100, "--")</f>
        <v>0.211528291909043</v>
      </c>
      <c r="G17" s="24" t="n">
        <f>SUM(Q17, AC17, AM17)</f>
        <v>1891</v>
      </c>
      <c r="H17" s="24" t="n">
        <f>SUM(R17, AD17, AN17)</f>
        <v>1887</v>
      </c>
      <c r="I17" s="24" t="n">
        <f>SUM(S17, AE17, AO17)</f>
        <v>4</v>
      </c>
      <c r="J17" s="24" t="n">
        <f>K17+L17</f>
        <v>0</v>
      </c>
      <c r="K17" s="24" t="n">
        <f>SUM(U17, AG17, AQ17)</f>
        <v>0</v>
      </c>
      <c r="L17" s="24" t="n">
        <f>SUM(V17, AH17, AR17)</f>
        <v>0</v>
      </c>
      <c r="M17" s="24" t="n">
        <f>N17+O17</f>
        <v>998</v>
      </c>
      <c r="N17" s="24" t="n">
        <f>SUM(R17, U17)</f>
        <v>997</v>
      </c>
      <c r="O17" s="24" t="n">
        <f>SUM(S17, V17)</f>
        <v>1</v>
      </c>
      <c r="P17" s="28" t="n">
        <f>IF(M17&gt;0, O17/M17*100, "--")</f>
        <v>0.100200400801603</v>
      </c>
      <c r="Q17" s="24" t="n">
        <f>R17+S17</f>
        <v>998</v>
      </c>
      <c r="R17" s="24" t="n">
        <f>R18+R19</f>
        <v>997</v>
      </c>
      <c r="S17" s="24" t="n">
        <f>S18+S19</f>
        <v>1</v>
      </c>
      <c r="T17" s="24" t="n">
        <f>U17+V17</f>
        <v>0</v>
      </c>
      <c r="U17" s="24" t="n">
        <f>U18+U19</f>
        <v>0</v>
      </c>
      <c r="V17" s="24" t="n">
        <f>V18+V19</f>
        <v>0</v>
      </c>
      <c r="W17" s="8" t="s">
        <v>9</v>
      </c>
      <c r="X17" s="1" t="s">
        <v>14</v>
      </c>
      <c r="Y17" s="21" t="n">
        <f>Z17+AA17</f>
        <v>536</v>
      </c>
      <c r="Z17" s="24" t="n">
        <f>SUM(AD17, AG17)</f>
        <v>533</v>
      </c>
      <c r="AA17" s="24" t="n">
        <f>SUM(AE17, AH17)</f>
        <v>3</v>
      </c>
      <c r="AB17" s="28" t="n">
        <f>IF(Y17&gt;0, AA17/Y17*100, "--")</f>
        <v>0.559701492537313</v>
      </c>
      <c r="AC17" s="24" t="n">
        <f>AD17+AE17</f>
        <v>536</v>
      </c>
      <c r="AD17" s="24" t="n">
        <f>AD18+AD19</f>
        <v>533</v>
      </c>
      <c r="AE17" s="24" t="n">
        <f>AE18+AE19</f>
        <v>3</v>
      </c>
      <c r="AF17" s="24" t="n">
        <f>AG17+AH17</f>
        <v>0</v>
      </c>
      <c r="AG17" s="24" t="n">
        <f>AG18+AG19</f>
        <v>0</v>
      </c>
      <c r="AH17" s="24" t="n">
        <f>AH18+AH19</f>
        <v>0</v>
      </c>
      <c r="AI17" s="24" t="n">
        <f>AJ17+AK17</f>
        <v>357</v>
      </c>
      <c r="AJ17" s="24" t="n">
        <f>AN17+AQ17</f>
        <v>357</v>
      </c>
      <c r="AK17" s="24" t="n">
        <f>AO17+AR17</f>
        <v>0</v>
      </c>
      <c r="AL17" s="28" t="n">
        <f>IF(AI17&gt;0, AK17/AI17*100, "--")</f>
        <v>0</v>
      </c>
      <c r="AM17" s="24" t="n">
        <f>AN17+AO17</f>
        <v>357</v>
      </c>
      <c r="AN17" s="24" t="n">
        <f>AN18+AN19</f>
        <v>357</v>
      </c>
      <c r="AO17" s="24" t="n">
        <f>AO18+AO19</f>
        <v>0</v>
      </c>
      <c r="AP17" s="24" t="n">
        <f>AQ17+AR17</f>
        <v>0</v>
      </c>
      <c r="AQ17" s="24" t="n">
        <f>AQ18+AQ19</f>
        <v>0</v>
      </c>
      <c r="AR17" s="24" t="n">
        <f>AR18+AR19</f>
        <v>0</v>
      </c>
      <c r="AS17" s="10"/>
      <c r="AT17" s="10"/>
      <c r="AU17" s="10"/>
      <c r="AV17" s="10"/>
      <c r="AW17" s="10"/>
      <c r="AX17" s="10"/>
    </row>
    <row r="18" ht="21" customHeight="true">
      <c r="A18" s="8"/>
      <c r="B18" s="1" t="s">
        <v>15</v>
      </c>
      <c r="C18" s="21" t="n">
        <f>SUM(M18, Y18, AI18)</f>
        <v>776</v>
      </c>
      <c r="D18" s="24" t="n">
        <f>SUM(N18, Z18, AJ18)</f>
        <v>774</v>
      </c>
      <c r="E18" s="24" t="n">
        <f>SUM(O18, AA18, AK18)</f>
        <v>2</v>
      </c>
      <c r="F18" s="28" t="n">
        <f>IF(C18&gt;0, E18/C18*100, "--")</f>
        <v>0.257731958762887</v>
      </c>
      <c r="G18" s="24" t="n">
        <f>SUM(Q18, AC18, AM18)</f>
        <v>776</v>
      </c>
      <c r="H18" s="24" t="n">
        <f>SUM(R18, AD18, AN18)</f>
        <v>774</v>
      </c>
      <c r="I18" s="24" t="n">
        <f>SUM(S18, AE18, AO18)</f>
        <v>2</v>
      </c>
      <c r="J18" s="24" t="n">
        <f>K18+L18</f>
        <v>0</v>
      </c>
      <c r="K18" s="24" t="n">
        <f>SUM(U18, AG18, AQ18)</f>
        <v>0</v>
      </c>
      <c r="L18" s="24" t="n">
        <f>SUM(V18, AH18, AR18)</f>
        <v>0</v>
      </c>
      <c r="M18" s="24" t="n">
        <f>N18+O18</f>
        <v>409</v>
      </c>
      <c r="N18" s="24" t="n">
        <f>SUM(R18, U18)</f>
        <v>409</v>
      </c>
      <c r="O18" s="24" t="n">
        <f>SUM(S18, V18)</f>
        <v>0</v>
      </c>
      <c r="P18" s="28" t="n">
        <f>IF(M18&gt;0, O18/M18*100, "--")</f>
        <v>0</v>
      </c>
      <c r="Q18" s="24" t="n">
        <f>R18+S18</f>
        <v>409</v>
      </c>
      <c r="R18" s="32" t="n">
        <v>409</v>
      </c>
      <c r="S18" s="32" t="n">
        <v>0</v>
      </c>
      <c r="T18" s="24" t="n">
        <f>U18+V18</f>
        <v>0</v>
      </c>
      <c r="U18" s="32" t="n">
        <v>0</v>
      </c>
      <c r="V18" s="32" t="n">
        <v>0</v>
      </c>
      <c r="W18" s="8"/>
      <c r="X18" s="1" t="s">
        <v>15</v>
      </c>
      <c r="Y18" s="21" t="n">
        <f>Z18+AA18</f>
        <v>213</v>
      </c>
      <c r="Z18" s="24" t="n">
        <f>SUM(AD18, AG18)</f>
        <v>211</v>
      </c>
      <c r="AA18" s="24" t="n">
        <f>SUM(AE18, AH18)</f>
        <v>2</v>
      </c>
      <c r="AB18" s="28" t="n">
        <f>IF(Y18&gt;0, AA18/Y18*100, "--")</f>
        <v>0.938967136150235</v>
      </c>
      <c r="AC18" s="24" t="n">
        <f>AD18+AE18</f>
        <v>213</v>
      </c>
      <c r="AD18" s="32" t="n">
        <v>211</v>
      </c>
      <c r="AE18" s="32" t="n">
        <v>2</v>
      </c>
      <c r="AF18" s="24" t="n">
        <f>AG18+AH18</f>
        <v>0</v>
      </c>
      <c r="AG18" s="32" t="n">
        <v>0</v>
      </c>
      <c r="AH18" s="32" t="n">
        <v>0</v>
      </c>
      <c r="AI18" s="24" t="n">
        <f>AJ18+AK18</f>
        <v>154</v>
      </c>
      <c r="AJ18" s="24" t="n">
        <f>AN18+AQ18</f>
        <v>154</v>
      </c>
      <c r="AK18" s="24" t="n">
        <f>AO18+AR18</f>
        <v>0</v>
      </c>
      <c r="AL18" s="28" t="n">
        <f>IF(AI18&gt;0, AK18/AI18*100, "--")</f>
        <v>0</v>
      </c>
      <c r="AM18" s="24" t="n">
        <f>AN18+AO18</f>
        <v>154</v>
      </c>
      <c r="AN18" s="32" t="n">
        <v>154</v>
      </c>
      <c r="AO18" s="32" t="n">
        <v>0</v>
      </c>
      <c r="AP18" s="24" t="n">
        <f>AQ18+AR18</f>
        <v>0</v>
      </c>
      <c r="AQ18" s="32" t="n">
        <v>0</v>
      </c>
      <c r="AR18" s="32" t="n">
        <v>0</v>
      </c>
      <c r="AS18" s="10"/>
      <c r="AT18" s="10"/>
      <c r="AU18" s="10"/>
      <c r="AV18" s="10"/>
      <c r="AW18" s="10"/>
      <c r="AX18" s="10"/>
    </row>
    <row r="19" ht="21" customHeight="true">
      <c r="A19" s="8"/>
      <c r="B19" s="1" t="s">
        <v>16</v>
      </c>
      <c r="C19" s="21" t="n">
        <f>SUM(M19, Y19, AI19)</f>
        <v>1115</v>
      </c>
      <c r="D19" s="24" t="n">
        <f>SUM(N19, Z19, AJ19)</f>
        <v>1113</v>
      </c>
      <c r="E19" s="24" t="n">
        <f>SUM(O19, AA19, AK19)</f>
        <v>2</v>
      </c>
      <c r="F19" s="28" t="n">
        <f>IF(C19&gt;0, E19/C19*100, "--")</f>
        <v>0.179372197309417</v>
      </c>
      <c r="G19" s="24" t="n">
        <f>SUM(Q19, AC19, AM19)</f>
        <v>1115</v>
      </c>
      <c r="H19" s="24" t="n">
        <f>SUM(R19, AD19, AN19)</f>
        <v>1113</v>
      </c>
      <c r="I19" s="24" t="n">
        <f>SUM(S19, AE19, AO19)</f>
        <v>2</v>
      </c>
      <c r="J19" s="24" t="n">
        <f>K19+L19</f>
        <v>0</v>
      </c>
      <c r="K19" s="24" t="n">
        <f>SUM(U19, AG19, AQ19)</f>
        <v>0</v>
      </c>
      <c r="L19" s="24" t="n">
        <f>SUM(V19, AH19, AR19)</f>
        <v>0</v>
      </c>
      <c r="M19" s="24" t="n">
        <f>N19+O19</f>
        <v>589</v>
      </c>
      <c r="N19" s="24" t="n">
        <f>SUM(R19, U19)</f>
        <v>588</v>
      </c>
      <c r="O19" s="24" t="n">
        <f>SUM(S19, V19)</f>
        <v>1</v>
      </c>
      <c r="P19" s="28" t="n">
        <f>IF(M19&gt;0, O19/M19*100, "--")</f>
        <v>0.169779286926995</v>
      </c>
      <c r="Q19" s="24" t="n">
        <f>R19+S19</f>
        <v>589</v>
      </c>
      <c r="R19" s="32" t="n">
        <v>588</v>
      </c>
      <c r="S19" s="32" t="n">
        <v>1</v>
      </c>
      <c r="T19" s="24" t="n">
        <f>U19+V19</f>
        <v>0</v>
      </c>
      <c r="U19" s="32" t="n">
        <v>0</v>
      </c>
      <c r="V19" s="32" t="n">
        <v>0</v>
      </c>
      <c r="W19" s="8"/>
      <c r="X19" s="1" t="s">
        <v>16</v>
      </c>
      <c r="Y19" s="21" t="n">
        <f>Z19+AA19</f>
        <v>323</v>
      </c>
      <c r="Z19" s="24" t="n">
        <f>SUM(AD19, AG19)</f>
        <v>322</v>
      </c>
      <c r="AA19" s="24" t="n">
        <f>SUM(AE19, AH19)</f>
        <v>1</v>
      </c>
      <c r="AB19" s="28" t="n">
        <f>IF(Y19&gt;0, AA19/Y19*100, "--")</f>
        <v>0.309597523219814</v>
      </c>
      <c r="AC19" s="24" t="n">
        <f>AD19+AE19</f>
        <v>323</v>
      </c>
      <c r="AD19" s="32" t="n">
        <v>322</v>
      </c>
      <c r="AE19" s="32" t="n">
        <v>1</v>
      </c>
      <c r="AF19" s="24" t="n">
        <f>AG19+AH19</f>
        <v>0</v>
      </c>
      <c r="AG19" s="32" t="n">
        <v>0</v>
      </c>
      <c r="AH19" s="32" t="n">
        <v>0</v>
      </c>
      <c r="AI19" s="24" t="n">
        <f>AJ19+AK19</f>
        <v>203</v>
      </c>
      <c r="AJ19" s="24" t="n">
        <f>AN19+AQ19</f>
        <v>203</v>
      </c>
      <c r="AK19" s="24" t="n">
        <f>AO19+AR19</f>
        <v>0</v>
      </c>
      <c r="AL19" s="28" t="n">
        <f>IF(AI19&gt;0, AK19/AI19*100, "--")</f>
        <v>0</v>
      </c>
      <c r="AM19" s="24" t="n">
        <f>AN19+AO19</f>
        <v>203</v>
      </c>
      <c r="AN19" s="32" t="n">
        <v>203</v>
      </c>
      <c r="AO19" s="32" t="n">
        <v>0</v>
      </c>
      <c r="AP19" s="24" t="n">
        <f>AQ19+AR19</f>
        <v>0</v>
      </c>
      <c r="AQ19" s="32" t="n">
        <v>0</v>
      </c>
      <c r="AR19" s="32" t="n">
        <v>0</v>
      </c>
      <c r="AS19" s="10"/>
      <c r="AT19" s="10"/>
      <c r="AU19" s="10"/>
      <c r="AV19" s="10"/>
      <c r="AW19" s="10"/>
      <c r="AX19" s="10"/>
    </row>
    <row r="20" ht="21" customHeight="true">
      <c r="A20" s="8" t="s">
        <v>10</v>
      </c>
      <c r="B20" s="1" t="s">
        <v>14</v>
      </c>
      <c r="C20" s="21" t="n">
        <f>SUM(M20, Y20, AI20)</f>
        <v>3256</v>
      </c>
      <c r="D20" s="24" t="n">
        <f>SUM(N20, Z20, AJ20)</f>
        <v>3253</v>
      </c>
      <c r="E20" s="24" t="n">
        <f>SUM(O20, AA20, AK20)</f>
        <v>3</v>
      </c>
      <c r="F20" s="28" t="n">
        <f>IF(C20&gt;0, E20/C20*100, "--")</f>
        <v>0.0921375921375921</v>
      </c>
      <c r="G20" s="24" t="n">
        <f>SUM(Q20, AC20, AM20)</f>
        <v>3256</v>
      </c>
      <c r="H20" s="24" t="n">
        <f>SUM(R20, AD20, AN20)</f>
        <v>3253</v>
      </c>
      <c r="I20" s="24" t="n">
        <f>SUM(S20, AE20, AO20)</f>
        <v>3</v>
      </c>
      <c r="J20" s="24" t="n">
        <f>K20+L20</f>
        <v>0</v>
      </c>
      <c r="K20" s="24" t="n">
        <f>SUM(U20, AG20, AQ20)</f>
        <v>0</v>
      </c>
      <c r="L20" s="24" t="n">
        <f>SUM(V20, AH20, AR20)</f>
        <v>0</v>
      </c>
      <c r="M20" s="24" t="n">
        <f>N20+O20</f>
        <v>1579</v>
      </c>
      <c r="N20" s="24" t="n">
        <f>SUM(R20, U20)</f>
        <v>1576</v>
      </c>
      <c r="O20" s="24" t="n">
        <f>SUM(S20, V20)</f>
        <v>3</v>
      </c>
      <c r="P20" s="28" t="n">
        <f>IF(M20&gt;0, O20/M20*100, "--")</f>
        <v>0.189993666877771</v>
      </c>
      <c r="Q20" s="24" t="n">
        <f>R20+S20</f>
        <v>1579</v>
      </c>
      <c r="R20" s="24" t="n">
        <f>R21+R22</f>
        <v>1576</v>
      </c>
      <c r="S20" s="24" t="n">
        <f>S21+S22</f>
        <v>3</v>
      </c>
      <c r="T20" s="24" t="n">
        <f>U20+V20</f>
        <v>0</v>
      </c>
      <c r="U20" s="24" t="n">
        <f>U21+U22</f>
        <v>0</v>
      </c>
      <c r="V20" s="24" t="n">
        <f>V21+V22</f>
        <v>0</v>
      </c>
      <c r="W20" s="8" t="s">
        <v>10</v>
      </c>
      <c r="X20" s="1" t="s">
        <v>14</v>
      </c>
      <c r="Y20" s="21" t="n">
        <f>Z20+AA20</f>
        <v>956</v>
      </c>
      <c r="Z20" s="24" t="n">
        <f>SUM(AD20, AG20)</f>
        <v>956</v>
      </c>
      <c r="AA20" s="24" t="n">
        <f>SUM(AE20, AH20)</f>
        <v>0</v>
      </c>
      <c r="AB20" s="28" t="n">
        <f>IF(Y20&gt;0, AA20/Y20*100, "--")</f>
        <v>0</v>
      </c>
      <c r="AC20" s="24" t="n">
        <f>AD20+AE20</f>
        <v>956</v>
      </c>
      <c r="AD20" s="24" t="n">
        <f>AD21+AD22</f>
        <v>956</v>
      </c>
      <c r="AE20" s="24" t="n">
        <f>AE21+AE22</f>
        <v>0</v>
      </c>
      <c r="AF20" s="24" t="n">
        <f>AG20+AH20</f>
        <v>0</v>
      </c>
      <c r="AG20" s="24" t="n">
        <f>AG21+AG22</f>
        <v>0</v>
      </c>
      <c r="AH20" s="24" t="n">
        <f>AH21+AH22</f>
        <v>0</v>
      </c>
      <c r="AI20" s="24" t="n">
        <f>AJ20+AK20</f>
        <v>721</v>
      </c>
      <c r="AJ20" s="24" t="n">
        <f>AN20+AQ20</f>
        <v>721</v>
      </c>
      <c r="AK20" s="24" t="n">
        <f>AO20+AR20</f>
        <v>0</v>
      </c>
      <c r="AL20" s="28" t="n">
        <f>IF(AI20&gt;0, AK20/AI20*100, "--")</f>
        <v>0</v>
      </c>
      <c r="AM20" s="24" t="n">
        <f>AN20+AO20</f>
        <v>721</v>
      </c>
      <c r="AN20" s="24" t="n">
        <f>AN21+AN22</f>
        <v>721</v>
      </c>
      <c r="AO20" s="24" t="n">
        <f>AO21+AO22</f>
        <v>0</v>
      </c>
      <c r="AP20" s="24" t="n">
        <f>AQ20+AR20</f>
        <v>0</v>
      </c>
      <c r="AQ20" s="24" t="n">
        <f>AQ21+AQ22</f>
        <v>0</v>
      </c>
      <c r="AR20" s="24" t="n">
        <f>AR21+AR22</f>
        <v>0</v>
      </c>
      <c r="AS20" s="10"/>
      <c r="AT20" s="10"/>
      <c r="AU20" s="10"/>
      <c r="AV20" s="10"/>
      <c r="AW20" s="10"/>
      <c r="AX20" s="10"/>
    </row>
    <row r="21" ht="21" customHeight="true">
      <c r="A21" s="8"/>
      <c r="B21" s="1" t="s">
        <v>15</v>
      </c>
      <c r="C21" s="21" t="n">
        <f>SUM(M21, Y21, AI21)</f>
        <v>2381</v>
      </c>
      <c r="D21" s="24" t="n">
        <f>SUM(N21, Z21, AJ21)</f>
        <v>2378</v>
      </c>
      <c r="E21" s="24" t="n">
        <f>SUM(O21, AA21, AK21)</f>
        <v>3</v>
      </c>
      <c r="F21" s="28" t="n">
        <f>IF(C21&gt;0, E21/C21*100, "--")</f>
        <v>0.125997480050399</v>
      </c>
      <c r="G21" s="24" t="n">
        <f>SUM(Q21, AC21, AM21)</f>
        <v>2381</v>
      </c>
      <c r="H21" s="24" t="n">
        <f>SUM(R21, AD21, AN21)</f>
        <v>2378</v>
      </c>
      <c r="I21" s="24" t="n">
        <f>SUM(S21, AE21, AO21)</f>
        <v>3</v>
      </c>
      <c r="J21" s="24" t="n">
        <f>K21+L21</f>
        <v>0</v>
      </c>
      <c r="K21" s="24" t="n">
        <f>SUM(U21, AG21, AQ21)</f>
        <v>0</v>
      </c>
      <c r="L21" s="24" t="n">
        <f>SUM(V21, AH21, AR21)</f>
        <v>0</v>
      </c>
      <c r="M21" s="24" t="n">
        <f>N21+O21</f>
        <v>1156</v>
      </c>
      <c r="N21" s="24" t="n">
        <f>SUM(R21, U21)</f>
        <v>1153</v>
      </c>
      <c r="O21" s="24" t="n">
        <f>SUM(S21, V21)</f>
        <v>3</v>
      </c>
      <c r="P21" s="28" t="n">
        <f>IF(M21&gt;0, O21/M21*100, "--")</f>
        <v>0.259515570934256</v>
      </c>
      <c r="Q21" s="24" t="n">
        <f>R21+S21</f>
        <v>1156</v>
      </c>
      <c r="R21" s="32" t="n">
        <v>1153</v>
      </c>
      <c r="S21" s="32" t="n">
        <v>3</v>
      </c>
      <c r="T21" s="24" t="n">
        <f>U21+V21</f>
        <v>0</v>
      </c>
      <c r="U21" s="32" t="n">
        <v>0</v>
      </c>
      <c r="V21" s="32" t="n">
        <v>0</v>
      </c>
      <c r="W21" s="8"/>
      <c r="X21" s="1" t="s">
        <v>15</v>
      </c>
      <c r="Y21" s="21" t="n">
        <f>Z21+AA21</f>
        <v>711</v>
      </c>
      <c r="Z21" s="24" t="n">
        <f>SUM(AD21, AG21)</f>
        <v>711</v>
      </c>
      <c r="AA21" s="24" t="n">
        <f>SUM(AE21, AH21)</f>
        <v>0</v>
      </c>
      <c r="AB21" s="28" t="n">
        <f>IF(Y21&gt;0, AA21/Y21*100, "--")</f>
        <v>0</v>
      </c>
      <c r="AC21" s="24" t="n">
        <f>AD21+AE21</f>
        <v>711</v>
      </c>
      <c r="AD21" s="32" t="n">
        <v>711</v>
      </c>
      <c r="AE21" s="32" t="n">
        <v>0</v>
      </c>
      <c r="AF21" s="24" t="n">
        <f>AG21+AH21</f>
        <v>0</v>
      </c>
      <c r="AG21" s="32" t="n">
        <v>0</v>
      </c>
      <c r="AH21" s="32" t="n">
        <v>0</v>
      </c>
      <c r="AI21" s="24" t="n">
        <f>AJ21+AK21</f>
        <v>514</v>
      </c>
      <c r="AJ21" s="24" t="n">
        <f>AN21+AQ21</f>
        <v>514</v>
      </c>
      <c r="AK21" s="24" t="n">
        <f>AO21+AR21</f>
        <v>0</v>
      </c>
      <c r="AL21" s="28" t="n">
        <f>IF(AI21&gt;0, AK21/AI21*100, "--")</f>
        <v>0</v>
      </c>
      <c r="AM21" s="24" t="n">
        <f>AN21+AO21</f>
        <v>514</v>
      </c>
      <c r="AN21" s="32" t="n">
        <v>514</v>
      </c>
      <c r="AO21" s="32" t="n">
        <v>0</v>
      </c>
      <c r="AP21" s="24" t="n">
        <f>AQ21+AR21</f>
        <v>0</v>
      </c>
      <c r="AQ21" s="32" t="n">
        <v>0</v>
      </c>
      <c r="AR21" s="32" t="n">
        <v>0</v>
      </c>
      <c r="AS21" s="10"/>
      <c r="AT21" s="10"/>
      <c r="AU21" s="10"/>
      <c r="AV21" s="10"/>
      <c r="AW21" s="10"/>
      <c r="AX21" s="10"/>
    </row>
    <row r="22" ht="21" customHeight="true">
      <c r="A22" s="8"/>
      <c r="B22" s="1" t="s">
        <v>16</v>
      </c>
      <c r="C22" s="21" t="n">
        <f>SUM(M22, Y22, AI22)</f>
        <v>875</v>
      </c>
      <c r="D22" s="24" t="n">
        <f>SUM(N22, Z22, AJ22)</f>
        <v>875</v>
      </c>
      <c r="E22" s="24" t="n">
        <f>SUM(O22, AA22, AK22)</f>
        <v>0</v>
      </c>
      <c r="F22" s="28" t="n">
        <f>IF(C22&gt;0, E22/C22*100, "--")</f>
        <v>0</v>
      </c>
      <c r="G22" s="24" t="n">
        <f>SUM(Q22, AC22, AM22)</f>
        <v>875</v>
      </c>
      <c r="H22" s="24" t="n">
        <f>SUM(R22, AD22, AN22)</f>
        <v>875</v>
      </c>
      <c r="I22" s="24" t="n">
        <f>SUM(S22, AE22, AO22)</f>
        <v>0</v>
      </c>
      <c r="J22" s="24" t="n">
        <f>K22+L22</f>
        <v>0</v>
      </c>
      <c r="K22" s="24" t="n">
        <f>SUM(U22, AG22, AQ22)</f>
        <v>0</v>
      </c>
      <c r="L22" s="24" t="n">
        <f>SUM(V22, AH22, AR22)</f>
        <v>0</v>
      </c>
      <c r="M22" s="24" t="n">
        <f>N22+O22</f>
        <v>423</v>
      </c>
      <c r="N22" s="24" t="n">
        <f>SUM(R22, U22)</f>
        <v>423</v>
      </c>
      <c r="O22" s="24" t="n">
        <f>SUM(S22, V22)</f>
        <v>0</v>
      </c>
      <c r="P22" s="28" t="n">
        <f>IF(M22&gt;0, O22/M22*100, "--")</f>
        <v>0</v>
      </c>
      <c r="Q22" s="24" t="n">
        <f>R22+S22</f>
        <v>423</v>
      </c>
      <c r="R22" s="32" t="n">
        <v>423</v>
      </c>
      <c r="S22" s="32" t="n">
        <v>0</v>
      </c>
      <c r="T22" s="24" t="n">
        <f>U22+V22</f>
        <v>0</v>
      </c>
      <c r="U22" s="32" t="n">
        <v>0</v>
      </c>
      <c r="V22" s="32" t="n">
        <v>0</v>
      </c>
      <c r="W22" s="8"/>
      <c r="X22" s="1" t="s">
        <v>16</v>
      </c>
      <c r="Y22" s="21" t="n">
        <f>Z22+AA22</f>
        <v>245</v>
      </c>
      <c r="Z22" s="24" t="n">
        <f>SUM(AD22, AG22)</f>
        <v>245</v>
      </c>
      <c r="AA22" s="24" t="n">
        <f>SUM(AE22, AH22)</f>
        <v>0</v>
      </c>
      <c r="AB22" s="28" t="n">
        <f>IF(Y22&gt;0, AA22/Y22*100, "--")</f>
        <v>0</v>
      </c>
      <c r="AC22" s="24" t="n">
        <f>AD22+AE22</f>
        <v>245</v>
      </c>
      <c r="AD22" s="32" t="n">
        <v>245</v>
      </c>
      <c r="AE22" s="32" t="n">
        <v>0</v>
      </c>
      <c r="AF22" s="24" t="n">
        <f>AG22+AH22</f>
        <v>0</v>
      </c>
      <c r="AG22" s="32" t="n">
        <v>0</v>
      </c>
      <c r="AH22" s="32" t="n">
        <v>0</v>
      </c>
      <c r="AI22" s="24" t="n">
        <f>AJ22+AK22</f>
        <v>207</v>
      </c>
      <c r="AJ22" s="24" t="n">
        <f>AN22+AQ22</f>
        <v>207</v>
      </c>
      <c r="AK22" s="24" t="n">
        <f>AO22+AR22</f>
        <v>0</v>
      </c>
      <c r="AL22" s="28" t="n">
        <f>IF(AI22&gt;0, AK22/AI22*100, "--")</f>
        <v>0</v>
      </c>
      <c r="AM22" s="24" t="n">
        <f>AN22+AO22</f>
        <v>207</v>
      </c>
      <c r="AN22" s="32" t="n">
        <v>207</v>
      </c>
      <c r="AO22" s="32" t="n">
        <v>0</v>
      </c>
      <c r="AP22" s="24" t="n">
        <f>AQ22+AR22</f>
        <v>0</v>
      </c>
      <c r="AQ22" s="32" t="n">
        <v>0</v>
      </c>
      <c r="AR22" s="32" t="n">
        <v>0</v>
      </c>
      <c r="AS22" s="10"/>
      <c r="AT22" s="10"/>
      <c r="AU22" s="10"/>
      <c r="AV22" s="10"/>
      <c r="AW22" s="10"/>
      <c r="AX22" s="10"/>
    </row>
    <row r="23" ht="21" customHeight="true">
      <c r="A23" s="8" t="s">
        <v>11</v>
      </c>
      <c r="B23" s="1" t="s">
        <v>14</v>
      </c>
      <c r="C23" s="21" t="n">
        <f>SUM(M23, Y23, AI23)</f>
        <v>0</v>
      </c>
      <c r="D23" s="24" t="n">
        <f>SUM(N23, Z23, AJ23)</f>
        <v>0</v>
      </c>
      <c r="E23" s="24" t="n">
        <f>SUM(O23, AA23, AK23)</f>
        <v>0</v>
      </c>
      <c r="F23" s="28" t="str">
        <f>IF(C23&gt;0, E23/C23*100, "--")</f>
        <v>--</v>
      </c>
      <c r="G23" s="24" t="n">
        <f>SUM(Q23, AC23, AM23)</f>
        <v>0</v>
      </c>
      <c r="H23" s="24" t="n">
        <f>SUM(R23, AD23, AN23)</f>
        <v>0</v>
      </c>
      <c r="I23" s="24" t="n">
        <f>SUM(S23, AE23, AO23)</f>
        <v>0</v>
      </c>
      <c r="J23" s="24" t="n">
        <f>K23+L23</f>
        <v>0</v>
      </c>
      <c r="K23" s="24" t="n">
        <f>SUM(U23, AG23, AQ23)</f>
        <v>0</v>
      </c>
      <c r="L23" s="24" t="n">
        <f>SUM(V23, AH23, AR23)</f>
        <v>0</v>
      </c>
      <c r="M23" s="24" t="n">
        <f>N23+O23</f>
        <v>0</v>
      </c>
      <c r="N23" s="24" t="n">
        <f>SUM(R23, U23)</f>
        <v>0</v>
      </c>
      <c r="O23" s="24" t="n">
        <f>SUM(S23, V23)</f>
        <v>0</v>
      </c>
      <c r="P23" s="28" t="str">
        <f>IF(M23&gt;0, O23/M23*100, "--")</f>
        <v>--</v>
      </c>
      <c r="Q23" s="24" t="n">
        <f>R23+S23</f>
        <v>0</v>
      </c>
      <c r="R23" s="24" t="n">
        <f>R24+R25</f>
        <v>0</v>
      </c>
      <c r="S23" s="24" t="n">
        <f>S24+S25</f>
        <v>0</v>
      </c>
      <c r="T23" s="24" t="n">
        <f>U23+V23</f>
        <v>0</v>
      </c>
      <c r="U23" s="24" t="n">
        <f>U24+U25</f>
        <v>0</v>
      </c>
      <c r="V23" s="24" t="n">
        <f>V24+V25</f>
        <v>0</v>
      </c>
      <c r="W23" s="8" t="s">
        <v>11</v>
      </c>
      <c r="X23" s="1" t="s">
        <v>14</v>
      </c>
      <c r="Y23" s="21" t="n">
        <f>Z23+AA23</f>
        <v>0</v>
      </c>
      <c r="Z23" s="24" t="n">
        <f>SUM(AD23, AG23)</f>
        <v>0</v>
      </c>
      <c r="AA23" s="24" t="n">
        <f>SUM(AE23, AH23)</f>
        <v>0</v>
      </c>
      <c r="AB23" s="28" t="str">
        <f>IF(Y23&gt;0, AA23/Y23*100, "--")</f>
        <v>--</v>
      </c>
      <c r="AC23" s="24" t="n">
        <f>AD23+AE23</f>
        <v>0</v>
      </c>
      <c r="AD23" s="24" t="n">
        <f>AD24+AD25</f>
        <v>0</v>
      </c>
      <c r="AE23" s="24" t="n">
        <f>AE24+AE25</f>
        <v>0</v>
      </c>
      <c r="AF23" s="24" t="n">
        <f>AG23+AH23</f>
        <v>0</v>
      </c>
      <c r="AG23" s="24" t="n">
        <f>AG24+AG25</f>
        <v>0</v>
      </c>
      <c r="AH23" s="24" t="n">
        <f>AH24+AH25</f>
        <v>0</v>
      </c>
      <c r="AI23" s="24" t="n">
        <f>AJ23+AK23</f>
        <v>0</v>
      </c>
      <c r="AJ23" s="24" t="n">
        <f>AN23+AQ23</f>
        <v>0</v>
      </c>
      <c r="AK23" s="24" t="n">
        <f>AO23+AR23</f>
        <v>0</v>
      </c>
      <c r="AL23" s="28" t="str">
        <f>IF(AI23&gt;0, AK23/AI23*100, "--")</f>
        <v>--</v>
      </c>
      <c r="AM23" s="24" t="n">
        <f>AN23+AO23</f>
        <v>0</v>
      </c>
      <c r="AN23" s="24" t="n">
        <f>AN24+AN25</f>
        <v>0</v>
      </c>
      <c r="AO23" s="24" t="n">
        <f>AO24+AO25</f>
        <v>0</v>
      </c>
      <c r="AP23" s="24" t="n">
        <f>AQ23+AR23</f>
        <v>0</v>
      </c>
      <c r="AQ23" s="24" t="n">
        <f>AQ24+AQ25</f>
        <v>0</v>
      </c>
      <c r="AR23" s="24" t="n">
        <f>AR24+AR25</f>
        <v>0</v>
      </c>
      <c r="AS23" s="10"/>
      <c r="AT23" s="10"/>
      <c r="AU23" s="10"/>
      <c r="AV23" s="10"/>
      <c r="AW23" s="10"/>
      <c r="AX23" s="10"/>
    </row>
    <row r="24" ht="21" customHeight="true">
      <c r="A24" s="8"/>
      <c r="B24" s="1" t="s">
        <v>15</v>
      </c>
      <c r="C24" s="21" t="n">
        <f>SUM(M24, Y24, AI24)</f>
        <v>0</v>
      </c>
      <c r="D24" s="24" t="n">
        <f>SUM(N24, Z24, AJ24)</f>
        <v>0</v>
      </c>
      <c r="E24" s="24" t="n">
        <f>SUM(O24, AA24, AK24)</f>
        <v>0</v>
      </c>
      <c r="F24" s="28" t="str">
        <f>IF(C24&gt;0, E24/C24*100, "--")</f>
        <v>--</v>
      </c>
      <c r="G24" s="24" t="n">
        <f>SUM(Q24, AC24, AM24)</f>
        <v>0</v>
      </c>
      <c r="H24" s="24" t="n">
        <f>SUM(R24, AD24, AN24)</f>
        <v>0</v>
      </c>
      <c r="I24" s="24" t="n">
        <f>SUM(S24, AE24, AO24)</f>
        <v>0</v>
      </c>
      <c r="J24" s="24" t="n">
        <f>K24+L24</f>
        <v>0</v>
      </c>
      <c r="K24" s="24" t="n">
        <f>SUM(U24, AG24, AQ24)</f>
        <v>0</v>
      </c>
      <c r="L24" s="24" t="n">
        <f>SUM(V24, AH24, AR24)</f>
        <v>0</v>
      </c>
      <c r="M24" s="24" t="n">
        <f>N24+O24</f>
        <v>0</v>
      </c>
      <c r="N24" s="24" t="n">
        <f>SUM(R24, U24)</f>
        <v>0</v>
      </c>
      <c r="O24" s="24" t="n">
        <f>SUM(S24, V24)</f>
        <v>0</v>
      </c>
      <c r="P24" s="28" t="str">
        <f>IF(M24&gt;0, O24/M24*100, "--")</f>
        <v>--</v>
      </c>
      <c r="Q24" s="24" t="n">
        <f>R24+S24</f>
        <v>0</v>
      </c>
      <c r="R24" s="32" t="n">
        <v>0</v>
      </c>
      <c r="S24" s="32" t="n">
        <v>0</v>
      </c>
      <c r="T24" s="24" t="n">
        <f>U24+V24</f>
        <v>0</v>
      </c>
      <c r="U24" s="32" t="n">
        <v>0</v>
      </c>
      <c r="V24" s="32" t="n">
        <v>0</v>
      </c>
      <c r="W24" s="8"/>
      <c r="X24" s="1" t="s">
        <v>15</v>
      </c>
      <c r="Y24" s="21" t="n">
        <f>Z24+AA24</f>
        <v>0</v>
      </c>
      <c r="Z24" s="24" t="n">
        <f>SUM(AD24, AG24)</f>
        <v>0</v>
      </c>
      <c r="AA24" s="24" t="n">
        <f>SUM(AE24, AH24)</f>
        <v>0</v>
      </c>
      <c r="AB24" s="28" t="str">
        <f>IF(Y24&gt;0, AA24/Y24*100, "--")</f>
        <v>--</v>
      </c>
      <c r="AC24" s="24" t="n">
        <f>AD24+AE24</f>
        <v>0</v>
      </c>
      <c r="AD24" s="32" t="n">
        <v>0</v>
      </c>
      <c r="AE24" s="32" t="n">
        <v>0</v>
      </c>
      <c r="AF24" s="24" t="n">
        <f>AG24+AH24</f>
        <v>0</v>
      </c>
      <c r="AG24" s="32" t="n">
        <v>0</v>
      </c>
      <c r="AH24" s="32" t="n">
        <v>0</v>
      </c>
      <c r="AI24" s="24" t="n">
        <f>AJ24+AK24</f>
        <v>0</v>
      </c>
      <c r="AJ24" s="24" t="n">
        <f>AN24+AQ24</f>
        <v>0</v>
      </c>
      <c r="AK24" s="24" t="n">
        <f>AO24+AR24</f>
        <v>0</v>
      </c>
      <c r="AL24" s="28" t="str">
        <f>IF(AI24&gt;0, AK24/AI24*100, "--")</f>
        <v>--</v>
      </c>
      <c r="AM24" s="24" t="n">
        <f>AN24+AO24</f>
        <v>0</v>
      </c>
      <c r="AN24" s="32" t="n">
        <v>0</v>
      </c>
      <c r="AO24" s="32" t="n">
        <v>0</v>
      </c>
      <c r="AP24" s="24" t="n">
        <f>AQ24+AR24</f>
        <v>0</v>
      </c>
      <c r="AQ24" s="32" t="n">
        <v>0</v>
      </c>
      <c r="AR24" s="32" t="n">
        <v>0</v>
      </c>
      <c r="AS24" s="10"/>
      <c r="AT24" s="10"/>
      <c r="AU24" s="10"/>
      <c r="AV24" s="10"/>
      <c r="AW24" s="10"/>
      <c r="AX24" s="10"/>
    </row>
    <row r="25" ht="21" customHeight="true">
      <c r="A25" s="8"/>
      <c r="B25" s="1" t="s">
        <v>16</v>
      </c>
      <c r="C25" s="22" t="n">
        <f>SUM(M25, Y25, AI25)</f>
        <v>0</v>
      </c>
      <c r="D25" s="25" t="n">
        <f>SUM(N25, Z25, AJ25)</f>
        <v>0</v>
      </c>
      <c r="E25" s="25" t="n">
        <f>SUM(O25, AA25, AK25)</f>
        <v>0</v>
      </c>
      <c r="F25" s="29" t="str">
        <f>IF(C25&gt;0, E25/C25*100, "--")</f>
        <v>--</v>
      </c>
      <c r="G25" s="25" t="n">
        <f>SUM(Q25, AC25, AM25)</f>
        <v>0</v>
      </c>
      <c r="H25" s="25" t="n">
        <f>SUM(R25, AD25, AN25)</f>
        <v>0</v>
      </c>
      <c r="I25" s="25" t="n">
        <f>SUM(S25, AE25, AO25)</f>
        <v>0</v>
      </c>
      <c r="J25" s="25" t="n">
        <f>K25+L25</f>
        <v>0</v>
      </c>
      <c r="K25" s="25" t="n">
        <f>SUM(U25, AG25, AQ25)</f>
        <v>0</v>
      </c>
      <c r="L25" s="25" t="n">
        <f>SUM(V25, AH25, AR25)</f>
        <v>0</v>
      </c>
      <c r="M25" s="25" t="n">
        <f>N25+O25</f>
        <v>0</v>
      </c>
      <c r="N25" s="25" t="n">
        <f>SUM(R25, U25)</f>
        <v>0</v>
      </c>
      <c r="O25" s="25" t="n">
        <f>SUM(S25, V25)</f>
        <v>0</v>
      </c>
      <c r="P25" s="29" t="str">
        <f>IF(M25&gt;0, O25/M25*100, "--")</f>
        <v>--</v>
      </c>
      <c r="Q25" s="25" t="n">
        <f>R25+S25</f>
        <v>0</v>
      </c>
      <c r="R25" s="33" t="n">
        <v>0</v>
      </c>
      <c r="S25" s="33" t="n">
        <v>0</v>
      </c>
      <c r="T25" s="25" t="n">
        <f>U25+V25</f>
        <v>0</v>
      </c>
      <c r="U25" s="33" t="n">
        <v>0</v>
      </c>
      <c r="V25" s="33" t="n">
        <v>0</v>
      </c>
      <c r="W25" s="8"/>
      <c r="X25" s="1" t="s">
        <v>16</v>
      </c>
      <c r="Y25" s="22" t="n">
        <f>Z25+AA25</f>
        <v>0</v>
      </c>
      <c r="Z25" s="25" t="n">
        <f>SUM(AD25, AG25)</f>
        <v>0</v>
      </c>
      <c r="AA25" s="25" t="n">
        <f>SUM(AE25, AH25)</f>
        <v>0</v>
      </c>
      <c r="AB25" s="29" t="str">
        <f>IF(Y25&gt;0, AA25/Y25*100, "--")</f>
        <v>--</v>
      </c>
      <c r="AC25" s="25" t="n">
        <f>AD25+AE25</f>
        <v>0</v>
      </c>
      <c r="AD25" s="33" t="n">
        <v>0</v>
      </c>
      <c r="AE25" s="33" t="n">
        <v>0</v>
      </c>
      <c r="AF25" s="25" t="n">
        <f>AG25+AH25</f>
        <v>0</v>
      </c>
      <c r="AG25" s="33" t="n">
        <v>0</v>
      </c>
      <c r="AH25" s="33" t="n">
        <v>0</v>
      </c>
      <c r="AI25" s="25" t="n">
        <f>AJ25+AK25</f>
        <v>0</v>
      </c>
      <c r="AJ25" s="25" t="n">
        <f>AN25+AQ25</f>
        <v>0</v>
      </c>
      <c r="AK25" s="25" t="n">
        <f>AO25+AR25</f>
        <v>0</v>
      </c>
      <c r="AL25" s="29" t="str">
        <f>IF(AI25&gt;0, AK25/AI25*100, "--")</f>
        <v>--</v>
      </c>
      <c r="AM25" s="25" t="n">
        <f>AN25+AO25</f>
        <v>0</v>
      </c>
      <c r="AN25" s="33" t="n">
        <v>0</v>
      </c>
      <c r="AO25" s="33" t="n">
        <v>0</v>
      </c>
      <c r="AP25" s="25" t="n">
        <f>AQ25+AR25</f>
        <v>0</v>
      </c>
      <c r="AQ25" s="33" t="n">
        <v>0</v>
      </c>
      <c r="AR25" s="33" t="n">
        <v>0</v>
      </c>
      <c r="AS25" s="10"/>
      <c r="AT25" s="10"/>
      <c r="AU25" s="10"/>
      <c r="AV25" s="10"/>
      <c r="AW25" s="10"/>
      <c r="AX25" s="10"/>
    </row>
    <row r="26" ht="22.1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 t="s">
        <v>34</v>
      </c>
      <c r="X26" s="9"/>
      <c r="Y26" s="9"/>
      <c r="Z26" s="9"/>
      <c r="AA26" s="9"/>
      <c r="AB26" s="9" t="s">
        <v>39</v>
      </c>
      <c r="AC26" s="9"/>
      <c r="AD26" s="9"/>
      <c r="AE26" s="9"/>
      <c r="AF26" s="9" t="s">
        <v>40</v>
      </c>
      <c r="AG26" s="9"/>
      <c r="AH26" s="9"/>
      <c r="AI26" s="9"/>
      <c r="AJ26" s="9"/>
      <c r="AK26" s="9" t="s">
        <v>43</v>
      </c>
      <c r="AL26" s="9"/>
      <c r="AM26" s="9"/>
      <c r="AN26" s="9"/>
      <c r="AO26" s="9"/>
      <c r="AP26" s="9"/>
      <c r="AQ26" s="9"/>
      <c r="AR26" s="46" t="s">
        <v>44</v>
      </c>
      <c r="AS26" s="10"/>
      <c r="AT26" s="10"/>
      <c r="AU26" s="10"/>
      <c r="AV26" s="10"/>
      <c r="AW26" s="10"/>
      <c r="AX26" s="10"/>
    </row>
    <row r="27" ht="22.15" customHeight="true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 t="s">
        <v>41</v>
      </c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2.15" customHeight="true">
      <c r="A28" s="11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7" t="s">
        <v>35</v>
      </c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6.5" customHeight="true">
      <c r="A29" s="11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7" t="s">
        <v>36</v>
      </c>
      <c r="X29" s="44"/>
      <c r="Y29" s="44"/>
      <c r="Z29" s="44"/>
      <c r="AA29" s="44"/>
      <c r="AB29" s="44"/>
      <c r="AC29" s="44"/>
      <c r="AD29" s="44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5.6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 t="s">
        <v>37</v>
      </c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4.65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24.4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41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20.1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22.3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9.35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20.1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20.1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20.1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20.1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20.1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20.1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20.1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20.1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20.1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20.1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20.1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20.1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20.1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20.1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20.1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20.1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20.1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20.1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20.1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20.1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20.1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20.1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20.1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20.1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20.1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20.1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20.1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20.1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6.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24.4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24.4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24.4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24.4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24.4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24.4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24.4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24.4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24.4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24.4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24.4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24.4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24.4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24.4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24.4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24.4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24.4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24.4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24.4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24.4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24.4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24.4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24.4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24.4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24.4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24.4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24.4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24.4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24.4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24.4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24.4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24.4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24.4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24.4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24.4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24.4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24.4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24.4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24.4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24.4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24.4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24.4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24.4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24.4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24.4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24.4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24.4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24.4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24.4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6.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6.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6.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6.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6.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6.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6.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6.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6.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6.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6.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6.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6.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6.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6.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6.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6.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6.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6.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6.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6.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6.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6.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6.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6.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6.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6.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6.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6.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6.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6.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6.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6.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6.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6.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6.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6.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6.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6.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6.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6.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6.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6.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6.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6.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6.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6.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6.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6.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6.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6.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6.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6.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6.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6.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6.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6.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6.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6.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6.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6.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6.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6.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6.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6.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6.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6.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6.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6.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6.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6.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6.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6.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6.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6.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6.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6.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6.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6.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6.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6.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6.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6.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6.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6.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6.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W5:X5"/>
    <mergeCell ref="Y5:AH5"/>
    <mergeCell ref="AI5:AR5"/>
    <mergeCell ref="M6:P6"/>
    <mergeCell ref="Q6:S6"/>
    <mergeCell ref="T6:V6"/>
    <mergeCell ref="W6:X6"/>
    <mergeCell ref="AM6:AO6"/>
    <mergeCell ref="AP6:AR6"/>
    <mergeCell ref="Y6:AB6"/>
    <mergeCell ref="AC6:AE6"/>
    <mergeCell ref="AF6:AH6"/>
    <mergeCell ref="AI6:AL6"/>
    <mergeCell ref="G6:I6"/>
    <mergeCell ref="J6:L6"/>
    <mergeCell ref="A3:V3"/>
    <mergeCell ref="J4:K4"/>
    <mergeCell ref="A5:B5"/>
    <mergeCell ref="C5:L5"/>
    <mergeCell ref="M5:V5"/>
    <mergeCell ref="W3:AR3"/>
    <mergeCell ref="AF4:AG4"/>
    <mergeCell ref="A23:A25"/>
    <mergeCell ref="W23:W25"/>
    <mergeCell ref="A14:A16"/>
    <mergeCell ref="W14:W16"/>
    <mergeCell ref="A17:A19"/>
    <mergeCell ref="W17:W19"/>
    <mergeCell ref="A20:A22"/>
    <mergeCell ref="W20:W22"/>
    <mergeCell ref="A8:A10"/>
    <mergeCell ref="W8:W10"/>
    <mergeCell ref="A11:A13"/>
    <mergeCell ref="W11:W13"/>
    <mergeCell ref="A6:B6"/>
    <mergeCell ref="C6:F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