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<sst xmlns="http://schemas.openxmlformats.org/spreadsheetml/2006/main" count="84">
  <si>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</si>
  <si>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</si>
  <si>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</si>
  <si>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</si>
  <si>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</si>
  <si>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</si>
  <si>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</si>
  <si>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</si>
  <si>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中華民國114年8月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</si>
  <si>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</si>
  <si>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</si>
  <si>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</si>
  <si>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</si>
  <si>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</si>
  <si>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</si>
  <si>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</si>
  <si>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</si>
  <si>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</si>
  <si>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</si>
  <si>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</si>
  <si>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</si>
  <si>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</si>
  <si>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</si>
  <si>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</si>
  <si>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</si>
  <si>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</si>
  <si>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</si>
  <si>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</si>
  <si>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</si>
  <si>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</si>
  <si>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</si>
  <si>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</si>
  <si>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</si>
  <si>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</si>
  <si>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</si>
  <si>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</si>
  <si>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</si>
  <si>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</si>
  <si>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</si>
  <si>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</si>
  <si>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</si>
  <si>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</si>
  <si>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</si>
  <si>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</si>
  <si>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</si>
  <si>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</si>
  <si>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</si>
  <si>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</si>
  <si>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</si>
  <si>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</si>
  <si>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</si>
  <si>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</si>
  <si>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</si>
  <si>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</si>
  <si>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一、收入</t>
  </si>
  <si>
    <t xml:space="preserve">    二、支出</t>
  </si>
  <si>
    <t xml:space="preserve">     三、融資調度部分</t>
  </si>
  <si>
    <t xml:space="preserve">　       四、餘（＋）絀（－）</t>
  </si>
  <si>
    <t>丙、以前年度部分</t>
  </si>
  <si>
    <t xml:space="preserve">　 一、收入</t>
  </si>
  <si>
    <t xml:space="preserve">　 二、支出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</si>
  <si>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</si>
  <si>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</si>
  <si>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資料來源：由本處第五科依據總預算歲入歲出執行狀況月報表、總預算(特別預算)融資調度執行狀況月報表、特別預算歲入歲出執行狀況月報表彙編。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</si>
  <si>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</si>
  <si>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</si>
  <si>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</si>
  <si>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</si>
  <si>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</si>
  <si>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</si>
  <si>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</si>
  <si>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</si>
  <si>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</si>
  <si>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</si>
  <si>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</si>
  <si>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</si>
  <si>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</si>
  <si>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</si>
  <si>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</si>
  <si>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</si>
  <si>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</si>
  <si>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中華民國114年9月22日編製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</si>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</sst>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  <numFmt formatCode="#,##0.00_ 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6" borderId="0" xfId="0" applyFont="true"/>
    <xf numFmtId="197" fontId="7" borderId="7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8" borderId="8" xfId="0" applyNumberFormat="true" applyFont="true" applyBorder="true">
      <alignment vertical="center" wrapText="true"/>
    </xf>
    <xf numFmtId="200" fontId="1" borderId="10" xfId="0" applyNumberFormat="true" applyFont="true" applyBorder="true">
      <alignment horizontal="right" vertical="center"/>
    </xf>
    <xf numFmtId="203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  <xf numFmtId="204" fontId="1" borderId="0" xfId="0" applyNumberFormat="true" applyFont="true">
      <alignment horizontal="right" vertical="center"/>
    </xf>
    <xf numFmtId="197" fontId="3" borderId="5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2" sqref="K42:K42"/>
    </sheetView>
  </sheetViews>
  <sheetFormatPr customHeight="false" defaultColWidth="9.28125" defaultRowHeight="15"/>
  <cols>
    <col min="1" max="1" bestFit="false" customWidth="true" width="20.4921875" hidden="false" outlineLevel="0"/>
    <col min="2" max="2" bestFit="false" customWidth="true" width="20.2109375" hidden="false" outlineLevel="0"/>
    <col min="3" max="3" bestFit="false" customWidth="true" width="9.921875" hidden="false" outlineLevel="0"/>
    <col min="4" max="4" bestFit="false" customWidth="true" width="29.4921875" hidden="false" outlineLevel="0"/>
    <col min="5" max="5" bestFit="false" customWidth="true" width="26.2109375" hidden="false" outlineLevel="0"/>
    <col min="6" max="6" bestFit="false" customWidth="true" width="27.78125" hidden="false" outlineLevel="0"/>
    <col min="7" max="7" bestFit="false" customWidth="true" width="25.2109375" hidden="false" outlineLevel="0"/>
    <col min="8" max="8" bestFit="false" customWidth="true" width="27.3515625" hidden="false" outlineLevel="0"/>
    <col min="9" max="9" bestFit="false" customWidth="true" width="22.4921875" hidden="false" outlineLevel="0"/>
    <col min="10" max="10" bestFit="false" customWidth="true" width="26.4921875" hidden="false" outlineLevel="0"/>
    <col min="11" max="11" bestFit="false" customWidth="true" width="25.4921875" hidden="false" outlineLevel="0"/>
    <col min="12" max="12" bestFit="false" customWidth="true" width="13.78125" hidden="false" outlineLevel="0"/>
    <col min="13" max="13" bestFit="false" customWidth="true" width="23.3515625" hidden="false" outlineLevel="0"/>
    <col min="14" max="14" bestFit="false" customWidth="true" width="26.921875" hidden="false" outlineLevel="0"/>
    <col min="15" max="15" bestFit="false" customWidth="true" width="21.4921875" hidden="false" outlineLevel="0"/>
    <col min="16" max="16" bestFit="false" customWidth="true" width="26.2109375" hidden="false" outlineLevel="0"/>
    <col min="17" max="17" bestFit="false" customWidth="true" width="25.4921875" hidden="false" outlineLevel="0"/>
    <col min="18" max="18" bestFit="false" customWidth="true" width="27.2109375" hidden="false" outlineLevel="0"/>
    <col min="19" max="20" bestFit="false" customWidth="true" width="24.2109375" hidden="false" outlineLevel="0"/>
    <col min="21" max="21" bestFit="false" customWidth="true" width="7.4921875" hidden="false" outlineLevel="0"/>
  </cols>
  <sheetData>
    <row r="1" ht="20.45" customHeight="true">
      <c r="A1" s="1" t="s">
        <v>0</v>
      </c>
      <c r="B1" s="12"/>
      <c r="C1" s="19"/>
      <c r="D1" s="19"/>
      <c r="E1" s="19"/>
      <c r="F1" s="19"/>
      <c r="G1" s="19"/>
      <c r="H1" s="37"/>
      <c r="I1" s="1" t="s">
        <v>42</v>
      </c>
      <c r="J1" s="1" t="s">
        <v>46</v>
      </c>
      <c r="K1" s="1" t="s">
        <v>0</v>
      </c>
      <c r="L1" s="12"/>
      <c r="M1" s="19"/>
      <c r="N1" s="19"/>
      <c r="O1" s="19"/>
      <c r="P1" s="19"/>
      <c r="Q1" s="19"/>
      <c r="R1" s="37"/>
      <c r="S1" s="1" t="s">
        <v>42</v>
      </c>
      <c r="T1" s="1" t="s">
        <v>46</v>
      </c>
      <c r="U1" s="66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20.45" customHeight="true">
      <c r="A2" s="1" t="s">
        <v>1</v>
      </c>
      <c r="B2" s="13" t="s">
        <v>7</v>
      </c>
      <c r="C2" s="20"/>
      <c r="D2" s="26"/>
      <c r="E2" s="26"/>
      <c r="F2" s="33"/>
      <c r="G2" s="33"/>
      <c r="H2" s="38"/>
      <c r="I2" s="1" t="s">
        <v>43</v>
      </c>
      <c r="J2" s="44" t="s">
        <v>47</v>
      </c>
      <c r="K2" s="1" t="s">
        <v>1</v>
      </c>
      <c r="L2" s="13" t="s">
        <v>7</v>
      </c>
      <c r="M2" s="20"/>
      <c r="N2" s="26"/>
      <c r="O2" s="26"/>
      <c r="P2" s="33"/>
      <c r="Q2" s="33"/>
      <c r="R2" s="38"/>
      <c r="S2" s="1" t="s">
        <v>43</v>
      </c>
      <c r="T2" s="44" t="s">
        <v>47</v>
      </c>
      <c r="U2" s="66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7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 t="s">
        <v>50</v>
      </c>
      <c r="L3" s="2"/>
      <c r="M3" s="2"/>
      <c r="N3" s="2"/>
      <c r="O3" s="2"/>
      <c r="P3" s="2"/>
      <c r="Q3" s="2"/>
      <c r="R3" s="2"/>
      <c r="S3" s="2"/>
      <c r="T3" s="2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20.4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5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5" t="s">
        <v>48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20.4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0" t="s">
        <v>44</v>
      </c>
      <c r="J5" s="46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0" t="s">
        <v>83</v>
      </c>
      <c r="T5" s="46" t="s">
        <v>49</v>
      </c>
      <c r="U5" s="67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7.95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0"/>
      <c r="J6" s="46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0"/>
      <c r="T6" s="46"/>
      <c r="U6" s="6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7.1" customHeight="true">
      <c r="A7" s="5" t="s">
        <v>4</v>
      </c>
      <c r="B7" s="14"/>
      <c r="C7" s="21"/>
      <c r="D7" s="27"/>
      <c r="E7" s="30"/>
      <c r="F7" s="30"/>
      <c r="G7" s="30"/>
      <c r="H7" s="30"/>
      <c r="I7" s="30"/>
      <c r="J7" s="30"/>
      <c r="K7" s="5"/>
      <c r="L7" s="14" t="s">
        <v>65</v>
      </c>
      <c r="M7" s="52"/>
      <c r="N7" s="55" t="n">
        <v>1541803000</v>
      </c>
      <c r="O7" s="60" t="n">
        <v>98978000</v>
      </c>
      <c r="P7" s="60" t="n">
        <v>1021800000</v>
      </c>
      <c r="Q7" s="60" t="n">
        <v>89127345</v>
      </c>
      <c r="R7" s="60" t="n">
        <v>876046039</v>
      </c>
      <c r="S7" s="63" t="n">
        <f>IF(ISNUMBER(R7/N7*100), R7/N7*100, "-")</f>
        <v>56.8195832411793</v>
      </c>
      <c r="T7" s="30"/>
      <c r="U7" s="6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7.1" customHeight="true">
      <c r="A8" s="6" t="s">
        <v>5</v>
      </c>
      <c r="B8" s="15"/>
      <c r="C8" s="22"/>
      <c r="D8" s="28" t="n">
        <f>SUM(D9:D18)</f>
        <v>181429607000</v>
      </c>
      <c r="E8" s="31" t="n">
        <f>SUM(E9:E18)</f>
        <v>11137728000</v>
      </c>
      <c r="F8" s="31" t="n">
        <f>SUM(F9:F18)</f>
        <v>116064859000</v>
      </c>
      <c r="G8" s="31" t="n">
        <f>SUM(G9:G18)</f>
        <v>11218429449</v>
      </c>
      <c r="H8" s="31" t="n">
        <f>SUM(H9:H18)</f>
        <v>107245785760</v>
      </c>
      <c r="I8" s="41" t="n">
        <f>IF(ISNUMBER(H8/D8*100), H8/D8*100, "-")</f>
        <v>59.1115130178285</v>
      </c>
      <c r="J8" s="47"/>
      <c r="K8" s="6"/>
      <c r="L8" s="15" t="s">
        <v>66</v>
      </c>
      <c r="M8" s="53"/>
      <c r="N8" s="28" t="n">
        <v>164492000</v>
      </c>
      <c r="O8" s="31" t="n">
        <v>10475000</v>
      </c>
      <c r="P8" s="31" t="n">
        <v>127041000</v>
      </c>
      <c r="Q8" s="31" t="n">
        <v>13556073</v>
      </c>
      <c r="R8" s="31" t="n">
        <v>101277422</v>
      </c>
      <c r="S8" s="41" t="n">
        <f>IF(ISNUMBER(R8/N8*100), R8/N8*100, "-")</f>
        <v>61.5698161612723</v>
      </c>
      <c r="T8" s="47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7.1" customHeight="true">
      <c r="A9" s="6"/>
      <c r="B9" s="15" t="s">
        <v>9</v>
      </c>
      <c r="C9" s="22"/>
      <c r="D9" s="28" t="n">
        <v>94225045000</v>
      </c>
      <c r="E9" s="31" t="n">
        <v>5401988000</v>
      </c>
      <c r="F9" s="31" t="n">
        <v>65504429000</v>
      </c>
      <c r="G9" s="31" t="n">
        <v>5240032180</v>
      </c>
      <c r="H9" s="31" t="n">
        <v>62456131260</v>
      </c>
      <c r="I9" s="41" t="n">
        <f>IF(ISNUMBER(H9/D9*100), H9/D9*100, "-")</f>
        <v>66.284002581267</v>
      </c>
      <c r="J9" s="47"/>
      <c r="K9" s="6"/>
      <c r="L9" s="15" t="s">
        <v>67</v>
      </c>
      <c r="M9" s="53"/>
      <c r="N9" s="28" t="n">
        <v>313967000</v>
      </c>
      <c r="O9" s="31" t="n">
        <v>15412000</v>
      </c>
      <c r="P9" s="31" t="n">
        <v>173368000</v>
      </c>
      <c r="Q9" s="31" t="n">
        <v>16064812</v>
      </c>
      <c r="R9" s="31" t="n">
        <v>148036806</v>
      </c>
      <c r="S9" s="41" t="n">
        <f>IF(ISNUMBER(R9/N9*100), R9/N9*100, "-")</f>
        <v>47.1504349183194</v>
      </c>
      <c r="T9" s="47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7.1" customHeight="true">
      <c r="A10" s="6"/>
      <c r="B10" s="15" t="s">
        <v>10</v>
      </c>
      <c r="C10" s="22"/>
      <c r="D10" s="28" t="n">
        <v>0</v>
      </c>
      <c r="E10" s="31" t="n">
        <v>0</v>
      </c>
      <c r="F10" s="31" t="n">
        <v>0</v>
      </c>
      <c r="G10" s="31" t="n">
        <v>0</v>
      </c>
      <c r="H10" s="31" t="n">
        <v>0</v>
      </c>
      <c r="I10" s="42" t="s">
        <v>45</v>
      </c>
      <c r="J10" s="47"/>
      <c r="K10" s="6"/>
      <c r="L10" s="15" t="s">
        <v>68</v>
      </c>
      <c r="M10" s="53"/>
      <c r="N10" s="28" t="n">
        <v>956380000</v>
      </c>
      <c r="O10" s="31" t="n">
        <v>65320000</v>
      </c>
      <c r="P10" s="31" t="n">
        <v>696252000</v>
      </c>
      <c r="Q10" s="31" t="n">
        <v>63243340</v>
      </c>
      <c r="R10" s="31" t="n">
        <v>655170517</v>
      </c>
      <c r="S10" s="41" t="n">
        <f>IF(ISNUMBER(R10/N10*100), R10/N10*100, "-")</f>
        <v>68.5052507371547</v>
      </c>
      <c r="T10" s="47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7.1" customHeight="true">
      <c r="A11" s="6"/>
      <c r="B11" s="15" t="s">
        <v>11</v>
      </c>
      <c r="C11" s="23"/>
      <c r="D11" s="28" t="n">
        <v>3008983000</v>
      </c>
      <c r="E11" s="31" t="n">
        <v>234356000</v>
      </c>
      <c r="F11" s="31" t="n">
        <v>2077446000</v>
      </c>
      <c r="G11" s="31" t="n">
        <v>237223311</v>
      </c>
      <c r="H11" s="31" t="n">
        <v>2010355072</v>
      </c>
      <c r="I11" s="41" t="n">
        <f>IF(ISNUMBER(H11/D11*100), H11/D11*100, "-")</f>
        <v>66.811778996425</v>
      </c>
      <c r="J11" s="48"/>
      <c r="K11" s="6"/>
      <c r="L11" s="15" t="s">
        <v>69</v>
      </c>
      <c r="M11" s="53"/>
      <c r="N11" s="28" t="n">
        <v>4998558000</v>
      </c>
      <c r="O11" s="31" t="n">
        <v>489483000</v>
      </c>
      <c r="P11" s="31" t="n">
        <v>3050578000</v>
      </c>
      <c r="Q11" s="31" t="n">
        <v>222521172</v>
      </c>
      <c r="R11" s="31" t="n">
        <v>1637589743</v>
      </c>
      <c r="S11" s="41" t="n">
        <f>IF(ISNUMBER(R11/N11*100), R11/N11*100, "-")</f>
        <v>32.7612432025396</v>
      </c>
      <c r="T11" s="4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7.1" customHeight="true">
      <c r="A12" s="6"/>
      <c r="B12" s="15" t="s">
        <v>12</v>
      </c>
      <c r="C12" s="23"/>
      <c r="D12" s="28" t="n">
        <v>5346887000</v>
      </c>
      <c r="E12" s="31" t="n">
        <v>1303290000</v>
      </c>
      <c r="F12" s="31" t="n">
        <v>3162161000</v>
      </c>
      <c r="G12" s="31" t="n">
        <v>1192232739</v>
      </c>
      <c r="H12" s="31" t="n">
        <v>3340569772</v>
      </c>
      <c r="I12" s="41" t="n">
        <f>IF(ISNUMBER(H12/D12*100), H12/D12*100, "-")</f>
        <v>62.4769098729784</v>
      </c>
      <c r="J12" s="48"/>
      <c r="K12" s="6"/>
      <c r="L12" s="15" t="s">
        <v>70</v>
      </c>
      <c r="M12" s="53"/>
      <c r="N12" s="28" t="n">
        <v>1914065000</v>
      </c>
      <c r="O12" s="31" t="n">
        <v>37328000</v>
      </c>
      <c r="P12" s="31" t="n">
        <v>1568786000</v>
      </c>
      <c r="Q12" s="31" t="n">
        <v>33801664</v>
      </c>
      <c r="R12" s="31" t="n">
        <v>801522195</v>
      </c>
      <c r="S12" s="41" t="n">
        <f>IF(ISNUMBER(R12/N12*100), R12/N12*100, "-")</f>
        <v>41.8753905954082</v>
      </c>
      <c r="T12" s="4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7.25" customHeight="true">
      <c r="A13" s="6"/>
      <c r="B13" s="15" t="s">
        <v>13</v>
      </c>
      <c r="C13" s="23"/>
      <c r="D13" s="28" t="n">
        <v>0</v>
      </c>
      <c r="E13" s="31" t="n">
        <v>0</v>
      </c>
      <c r="F13" s="31" t="n">
        <v>0</v>
      </c>
      <c r="G13" s="31" t="n">
        <v>0</v>
      </c>
      <c r="H13" s="31" t="n">
        <v>0</v>
      </c>
      <c r="I13" s="42" t="s">
        <v>45</v>
      </c>
      <c r="J13" s="48"/>
      <c r="K13" s="51"/>
      <c r="L13" s="15" t="s">
        <v>71</v>
      </c>
      <c r="M13" s="53"/>
      <c r="N13" s="28" t="n">
        <v>347268000</v>
      </c>
      <c r="O13" s="31" t="n">
        <v>28568000</v>
      </c>
      <c r="P13" s="31" t="n">
        <v>168175000</v>
      </c>
      <c r="Q13" s="31" t="n">
        <v>33782386</v>
      </c>
      <c r="R13" s="31" t="n">
        <v>121720219</v>
      </c>
      <c r="S13" s="41" t="n">
        <f>IF(ISNUMBER(R13/N13*100), R13/N13*100, "-")</f>
        <v>35.0508019742677</v>
      </c>
      <c r="T13" s="4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7.1" customHeight="true">
      <c r="A14" s="6"/>
      <c r="B14" s="15" t="s">
        <v>14</v>
      </c>
      <c r="C14" s="22"/>
      <c r="D14" s="28" t="n">
        <v>757380000</v>
      </c>
      <c r="E14" s="31" t="n">
        <v>79240000</v>
      </c>
      <c r="F14" s="31" t="n">
        <v>573375000</v>
      </c>
      <c r="G14" s="31" t="n">
        <v>61443482</v>
      </c>
      <c r="H14" s="31" t="n">
        <v>663396921</v>
      </c>
      <c r="I14" s="41" t="n">
        <f>IF(ISNUMBER(H14/D14*100), H14/D14*100, "-")</f>
        <v>87.5910270934009</v>
      </c>
      <c r="J14" s="47"/>
      <c r="K14" s="6"/>
      <c r="L14" s="15" t="s">
        <v>72</v>
      </c>
      <c r="M14" s="54"/>
      <c r="N14" s="28" t="n">
        <v>6441843000</v>
      </c>
      <c r="O14" s="31" t="n">
        <v>280800000</v>
      </c>
      <c r="P14" s="31" t="n">
        <v>3213925000</v>
      </c>
      <c r="Q14" s="31" t="n">
        <v>157426383</v>
      </c>
      <c r="R14" s="31" t="n">
        <v>2402370970</v>
      </c>
      <c r="S14" s="41" t="n">
        <f>IF(ISNUMBER(R14/N14*100), R14/N14*100, "-")</f>
        <v>37.2932244700779</v>
      </c>
      <c r="T14" s="47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7.1" customHeight="true">
      <c r="A15" s="6"/>
      <c r="B15" s="15" t="s">
        <v>15</v>
      </c>
      <c r="C15" s="22"/>
      <c r="D15" s="28" t="n">
        <v>13704921000</v>
      </c>
      <c r="E15" s="31" t="n">
        <v>0</v>
      </c>
      <c r="F15" s="31" t="n">
        <v>4921000</v>
      </c>
      <c r="G15" s="31" t="n">
        <v>0</v>
      </c>
      <c r="H15" s="31" t="n">
        <v>4921000</v>
      </c>
      <c r="I15" s="41" t="n">
        <f>IF(ISNUMBER(H15/D15*100), H15/D15*100, "-")</f>
        <v>0.035906810407736</v>
      </c>
      <c r="J15" s="47"/>
      <c r="K15" s="11"/>
      <c r="L15" s="47" t="s">
        <v>73</v>
      </c>
      <c r="M15" s="53"/>
      <c r="N15" s="28" t="n">
        <v>0</v>
      </c>
      <c r="O15" s="31" t="n">
        <v>0</v>
      </c>
      <c r="P15" s="31" t="n">
        <v>0</v>
      </c>
      <c r="Q15" s="31" t="n">
        <v>0</v>
      </c>
      <c r="R15" s="31" t="n">
        <v>0</v>
      </c>
      <c r="S15" s="42" t="s">
        <v>45</v>
      </c>
      <c r="T15" s="47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7.1" customHeight="true">
      <c r="A16" s="6"/>
      <c r="B16" s="15" t="s">
        <v>16</v>
      </c>
      <c r="C16" s="22"/>
      <c r="D16" s="28" t="n">
        <v>53031180000</v>
      </c>
      <c r="E16" s="31" t="n">
        <v>3640243000</v>
      </c>
      <c r="F16" s="31" t="n">
        <v>40387304000</v>
      </c>
      <c r="G16" s="31" t="n">
        <v>3476140466</v>
      </c>
      <c r="H16" s="31" t="n">
        <v>33686500757</v>
      </c>
      <c r="I16" s="41" t="n">
        <f>IF(ISNUMBER(H16/D16*100), H16/D16*100, "-")</f>
        <v>63.5220652397326</v>
      </c>
      <c r="J16" s="47"/>
      <c r="K16" s="11"/>
      <c r="L16" s="47" t="s">
        <v>74</v>
      </c>
      <c r="M16" s="22"/>
      <c r="N16" s="28" t="n">
        <v>201666000</v>
      </c>
      <c r="O16" s="31" t="n">
        <v>0</v>
      </c>
      <c r="P16" s="31" t="n">
        <v>0</v>
      </c>
      <c r="Q16" s="31" t="n">
        <v>0</v>
      </c>
      <c r="R16" s="31" t="n">
        <v>0</v>
      </c>
      <c r="S16" s="64" t="n">
        <f>IF(ISNUMBER(R16/N16*100), R16/N16*100, "-")</f>
        <v>0</v>
      </c>
      <c r="T16" s="47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7.1" customHeight="true">
      <c r="A17" s="6"/>
      <c r="B17" s="15" t="s">
        <v>17</v>
      </c>
      <c r="C17" s="22"/>
      <c r="D17" s="28" t="n">
        <v>636340000</v>
      </c>
      <c r="E17" s="31" t="n">
        <v>2250000</v>
      </c>
      <c r="F17" s="31" t="n">
        <v>361814000</v>
      </c>
      <c r="G17" s="31" t="n">
        <v>49190827</v>
      </c>
      <c r="H17" s="31" t="n">
        <v>260020153</v>
      </c>
      <c r="I17" s="41" t="n">
        <f>IF(ISNUMBER(H17/D17*100), H17/D17*100, "-")</f>
        <v>40.8618274821636</v>
      </c>
      <c r="J17" s="47"/>
      <c r="K17" s="6" t="s">
        <v>51</v>
      </c>
      <c r="L17" s="15"/>
      <c r="M17" s="22"/>
      <c r="N17" s="56" t="n">
        <f>N18-N19+N20</f>
        <v>9379802000</v>
      </c>
      <c r="O17" s="31" t="n">
        <f>O18-O19+O20</f>
        <v>0</v>
      </c>
      <c r="P17" s="31" t="n">
        <f>P18-P19+P20</f>
        <v>0</v>
      </c>
      <c r="Q17" s="31" t="n">
        <f>Q18-Q19+Q20</f>
        <v>0</v>
      </c>
      <c r="R17" s="61" t="n">
        <f>R18-R19+R20</f>
        <v>-9900000000</v>
      </c>
      <c r="S17" s="65" t="n">
        <f>IF(ISNUMBER(R17/N17*100), R17/N17*100, "-")</f>
        <v>-105.545937963296</v>
      </c>
      <c r="T17" s="47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6"/>
      <c r="B18" s="15" t="s">
        <v>18</v>
      </c>
      <c r="C18" s="22"/>
      <c r="D18" s="28" t="n">
        <v>10718871000</v>
      </c>
      <c r="E18" s="31" t="n">
        <v>476361000</v>
      </c>
      <c r="F18" s="31" t="n">
        <v>3993409000</v>
      </c>
      <c r="G18" s="31" t="n">
        <v>962166444</v>
      </c>
      <c r="H18" s="31" t="n">
        <v>4823890825</v>
      </c>
      <c r="I18" s="41" t="n">
        <f>IF(ISNUMBER(H18/D18*100), H18/D18*100, "-")</f>
        <v>45.0037212407911</v>
      </c>
      <c r="J18" s="47"/>
      <c r="K18" s="11"/>
      <c r="L18" s="15" t="s">
        <v>75</v>
      </c>
      <c r="M18" s="22"/>
      <c r="N18" s="28" t="n">
        <v>127379802000</v>
      </c>
      <c r="O18" s="31" t="n">
        <v>0</v>
      </c>
      <c r="P18" s="31" t="n">
        <v>0</v>
      </c>
      <c r="Q18" s="31" t="n">
        <v>0</v>
      </c>
      <c r="R18" s="31" t="n">
        <v>34500000000</v>
      </c>
      <c r="S18" s="41" t="n">
        <f>IF(ISNUMBER(R18/N18*100), R18/N18*100, "-")</f>
        <v>27.0843567491179</v>
      </c>
      <c r="T18" s="47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7.1" customHeight="true">
      <c r="A19" s="6" t="s">
        <v>6</v>
      </c>
      <c r="B19" s="15"/>
      <c r="C19" s="23"/>
      <c r="D19" s="28" t="n">
        <f>SUM(D20:D37, N7:N16)</f>
        <v>190809409000</v>
      </c>
      <c r="E19" s="31" t="n">
        <f>SUM(E20:E37, O7:O16)</f>
        <v>17403461000</v>
      </c>
      <c r="F19" s="31" t="n">
        <f>SUM(F20:F37, P7:P16)</f>
        <v>136798316000</v>
      </c>
      <c r="G19" s="31" t="n">
        <f>SUM(G20:G37, Q7:Q16)</f>
        <v>14999960585</v>
      </c>
      <c r="H19" s="31" t="n">
        <f>SUM(H20:H37, R7:R16)</f>
        <v>110876405928</v>
      </c>
      <c r="I19" s="41" t="n">
        <f>IF(ISNUMBER(H19/D19*100), H19/D19*100, "-")</f>
        <v>58.108458334987</v>
      </c>
      <c r="J19" s="48"/>
      <c r="K19" s="6"/>
      <c r="L19" s="15" t="s">
        <v>76</v>
      </c>
      <c r="M19" s="23"/>
      <c r="N19" s="28" t="n">
        <v>118000000000</v>
      </c>
      <c r="O19" s="31" t="n">
        <v>0</v>
      </c>
      <c r="P19" s="31" t="n">
        <v>0</v>
      </c>
      <c r="Q19" s="31" t="n">
        <v>0</v>
      </c>
      <c r="R19" s="31" t="n">
        <v>44400000000</v>
      </c>
      <c r="S19" s="41" t="n">
        <f>IF(ISNUMBER(R19/N19*100), R19/N19*100, "-")</f>
        <v>37.6271186440678</v>
      </c>
      <c r="T19" s="4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7.1" customHeight="true">
      <c r="A20" s="6"/>
      <c r="B20" s="15" t="s">
        <v>19</v>
      </c>
      <c r="C20" s="22"/>
      <c r="D20" s="28" t="n">
        <v>942984000</v>
      </c>
      <c r="E20" s="31" t="n">
        <v>67071000</v>
      </c>
      <c r="F20" s="31" t="n">
        <v>704132000</v>
      </c>
      <c r="G20" s="31" t="n">
        <v>60840858</v>
      </c>
      <c r="H20" s="31" t="n">
        <v>565587910</v>
      </c>
      <c r="I20" s="41" t="n">
        <f>IF(ISNUMBER(H20/D20*100), H20/D20*100, "-")</f>
        <v>59.9785266770168</v>
      </c>
      <c r="J20" s="47"/>
      <c r="K20" s="6"/>
      <c r="L20" s="15" t="s">
        <v>77</v>
      </c>
      <c r="M20" s="22"/>
      <c r="N20" s="28" t="n">
        <v>0</v>
      </c>
      <c r="O20" s="31" t="n">
        <v>0</v>
      </c>
      <c r="P20" s="31" t="n">
        <v>0</v>
      </c>
      <c r="Q20" s="31" t="n">
        <v>0</v>
      </c>
      <c r="R20" s="31" t="n">
        <v>0</v>
      </c>
      <c r="S20" s="42" t="s">
        <v>45</v>
      </c>
      <c r="T20" s="47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7.1" customHeight="true">
      <c r="A21" s="6"/>
      <c r="B21" s="9" t="s">
        <v>20</v>
      </c>
      <c r="C21" s="22"/>
      <c r="D21" s="28" t="n">
        <v>8917864000</v>
      </c>
      <c r="E21" s="31" t="n">
        <v>925572000</v>
      </c>
      <c r="F21" s="31" t="n">
        <v>6277986000</v>
      </c>
      <c r="G21" s="31" t="n">
        <v>459924132</v>
      </c>
      <c r="H21" s="31" t="n">
        <v>4359262868</v>
      </c>
      <c r="I21" s="41" t="n">
        <f>IF(ISNUMBER(H21/D21*100), H21/D21*100, "-")</f>
        <v>48.8823654184455</v>
      </c>
      <c r="J21" s="47"/>
      <c r="K21" s="9" t="s">
        <v>52</v>
      </c>
      <c r="L21" s="18"/>
      <c r="M21" s="22"/>
      <c r="N21" s="28" t="n">
        <f>D8-D19-N19+N18+N20</f>
        <v>0</v>
      </c>
      <c r="O21" s="61" t="n">
        <f>E8-E19-O19+O18+O20</f>
        <v>-6265733000</v>
      </c>
      <c r="P21" s="61" t="n">
        <f>F8-F19-P19+P18+P20</f>
        <v>-20733457000</v>
      </c>
      <c r="Q21" s="61" t="n">
        <f>G8-G19-Q19+Q18+Q20</f>
        <v>-3781531136</v>
      </c>
      <c r="R21" s="61" t="n">
        <f>H8-H19-R19+R18+R20</f>
        <v>-13530620168</v>
      </c>
      <c r="S21" s="42" t="s">
        <v>45</v>
      </c>
      <c r="T21" s="47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7.1" customHeight="true">
      <c r="A22" s="6"/>
      <c r="B22" s="15" t="s">
        <v>21</v>
      </c>
      <c r="C22" s="22"/>
      <c r="D22" s="28" t="n">
        <v>2091727000</v>
      </c>
      <c r="E22" s="31" t="n">
        <v>129545000</v>
      </c>
      <c r="F22" s="31" t="n">
        <v>1535795000</v>
      </c>
      <c r="G22" s="31" t="n">
        <v>104706944</v>
      </c>
      <c r="H22" s="31" t="n">
        <v>1306112814</v>
      </c>
      <c r="I22" s="41" t="n">
        <f>IF(ISNUMBER(H22/D22*100), H22/D22*100, "-")</f>
        <v>62.4418393987361</v>
      </c>
      <c r="J22" s="47"/>
      <c r="K22" s="6" t="s">
        <v>53</v>
      </c>
      <c r="L22" s="15"/>
      <c r="M22" s="22"/>
      <c r="N22" s="57"/>
      <c r="O22" s="62"/>
      <c r="P22" s="62"/>
      <c r="Q22" s="62"/>
      <c r="R22" s="62"/>
      <c r="S22" s="62"/>
      <c r="T22" s="47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7.1" customHeight="true">
      <c r="A23" s="6"/>
      <c r="B23" s="15" t="s">
        <v>22</v>
      </c>
      <c r="C23" s="22"/>
      <c r="D23" s="28" t="n">
        <v>2402227000</v>
      </c>
      <c r="E23" s="31" t="n">
        <v>15115000</v>
      </c>
      <c r="F23" s="31" t="n">
        <v>1192240000</v>
      </c>
      <c r="G23" s="31" t="n">
        <v>13505871</v>
      </c>
      <c r="H23" s="31" t="n">
        <v>940819416</v>
      </c>
      <c r="I23" s="41" t="n">
        <f>IF(ISNUMBER(H23/D23*100), H23/D23*100, "-")</f>
        <v>39.1644676377378</v>
      </c>
      <c r="J23" s="47"/>
      <c r="K23" s="9" t="s">
        <v>54</v>
      </c>
      <c r="L23" s="15"/>
      <c r="M23" s="22"/>
      <c r="N23" s="28" t="n">
        <v>0</v>
      </c>
      <c r="O23" s="31" t="n">
        <v>0</v>
      </c>
      <c r="P23" s="31" t="n">
        <v>0</v>
      </c>
      <c r="Q23" s="31" t="n">
        <v>0</v>
      </c>
      <c r="R23" s="31" t="n">
        <v>0</v>
      </c>
      <c r="S23" s="42" t="s">
        <v>45</v>
      </c>
      <c r="T23" s="4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7.1" customHeight="true">
      <c r="A24" s="6"/>
      <c r="B24" s="15" t="s">
        <v>23</v>
      </c>
      <c r="C24" s="22"/>
      <c r="D24" s="28" t="n">
        <v>66714552000</v>
      </c>
      <c r="E24" s="31" t="n">
        <v>8645175000</v>
      </c>
      <c r="F24" s="31" t="n">
        <v>55517958000</v>
      </c>
      <c r="G24" s="31" t="n">
        <v>7780491990</v>
      </c>
      <c r="H24" s="31" t="n">
        <v>51449267189</v>
      </c>
      <c r="I24" s="41" t="n">
        <f>IF(ISNUMBER(H24/D24*100), H24/D24*100, "-")</f>
        <v>77.1185081015008</v>
      </c>
      <c r="J24" s="47"/>
      <c r="K24" s="9" t="s">
        <v>55</v>
      </c>
      <c r="L24" s="15"/>
      <c r="M24" s="22"/>
      <c r="N24" s="28" t="n">
        <v>0</v>
      </c>
      <c r="O24" s="31" t="n">
        <v>0</v>
      </c>
      <c r="P24" s="31" t="n">
        <v>0</v>
      </c>
      <c r="Q24" s="31" t="n">
        <v>0</v>
      </c>
      <c r="R24" s="31" t="n">
        <v>0</v>
      </c>
      <c r="S24" s="42" t="s">
        <v>45</v>
      </c>
      <c r="T24" s="47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7.1" customHeight="true">
      <c r="A25" s="6"/>
      <c r="B25" s="15" t="s">
        <v>24</v>
      </c>
      <c r="C25" s="23"/>
      <c r="D25" s="28" t="n">
        <v>1365092000</v>
      </c>
      <c r="E25" s="31" t="n">
        <v>32187000</v>
      </c>
      <c r="F25" s="31" t="n">
        <v>806924000</v>
      </c>
      <c r="G25" s="31" t="n">
        <v>39743286</v>
      </c>
      <c r="H25" s="31" t="n">
        <v>480220194</v>
      </c>
      <c r="I25" s="41" t="n">
        <f>IF(ISNUMBER(H25/D25*100), H25/D25*100, "-")</f>
        <v>35.1785955818362</v>
      </c>
      <c r="J25" s="48"/>
      <c r="K25" s="6" t="s">
        <v>56</v>
      </c>
      <c r="L25" s="15"/>
      <c r="M25" s="23"/>
      <c r="N25" s="28" t="n">
        <f>N26</f>
        <v>0</v>
      </c>
      <c r="O25" s="31" t="n">
        <f>O26</f>
        <v>0</v>
      </c>
      <c r="P25" s="31" t="n">
        <f>P26</f>
        <v>0</v>
      </c>
      <c r="Q25" s="31" t="n">
        <f>Q26</f>
        <v>0</v>
      </c>
      <c r="R25" s="31" t="n">
        <f>R26</f>
        <v>0</v>
      </c>
      <c r="S25" s="42" t="s">
        <v>45</v>
      </c>
      <c r="T25" s="4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7.1" customHeight="true">
      <c r="A26" s="6"/>
      <c r="B26" s="15" t="s">
        <v>25</v>
      </c>
      <c r="C26" s="23"/>
      <c r="D26" s="28" t="n">
        <v>13347859000</v>
      </c>
      <c r="E26" s="31" t="n">
        <v>839009000</v>
      </c>
      <c r="F26" s="31" t="n">
        <v>8064039000</v>
      </c>
      <c r="G26" s="31" t="n">
        <v>764135518</v>
      </c>
      <c r="H26" s="31" t="n">
        <v>3242265706</v>
      </c>
      <c r="I26" s="41" t="n">
        <f>IF(ISNUMBER(H26/D26*100), H26/D26*100, "-")</f>
        <v>24.290530084263</v>
      </c>
      <c r="J26" s="48"/>
      <c r="K26" s="6"/>
      <c r="L26" s="15" t="s">
        <v>75</v>
      </c>
      <c r="M26" s="23"/>
      <c r="N26" s="28" t="n">
        <v>0</v>
      </c>
      <c r="O26" s="31" t="n">
        <v>0</v>
      </c>
      <c r="P26" s="31" t="n">
        <v>0</v>
      </c>
      <c r="Q26" s="31" t="n">
        <v>0</v>
      </c>
      <c r="R26" s="31" t="n">
        <v>0</v>
      </c>
      <c r="S26" s="42" t="s">
        <v>45</v>
      </c>
      <c r="T26" s="4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7.1" customHeight="true">
      <c r="A27" s="6"/>
      <c r="B27" s="15" t="s">
        <v>26</v>
      </c>
      <c r="C27" s="23"/>
      <c r="D27" s="28" t="n">
        <v>13798068000</v>
      </c>
      <c r="E27" s="31" t="n">
        <v>917384000</v>
      </c>
      <c r="F27" s="31" t="n">
        <v>8554562000</v>
      </c>
      <c r="G27" s="31" t="n">
        <v>645766457</v>
      </c>
      <c r="H27" s="31" t="n">
        <v>6419686471</v>
      </c>
      <c r="I27" s="41" t="n">
        <f>IF(ISNUMBER(H27/D27*100), H27/D27*100, "-")</f>
        <v>46.525980818474</v>
      </c>
      <c r="J27" s="48"/>
      <c r="K27" s="6" t="s">
        <v>57</v>
      </c>
      <c r="L27" s="15"/>
      <c r="M27" s="23"/>
      <c r="N27" s="28" t="n">
        <v>0</v>
      </c>
      <c r="O27" s="31" t="n">
        <v>0</v>
      </c>
      <c r="P27" s="31" t="n">
        <v>0</v>
      </c>
      <c r="Q27" s="31" t="n">
        <v>0</v>
      </c>
      <c r="R27" s="31" t="n">
        <v>0</v>
      </c>
      <c r="S27" s="42" t="s">
        <v>45</v>
      </c>
      <c r="T27" s="4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7.1" customHeight="true">
      <c r="A28" s="6"/>
      <c r="B28" s="15" t="s">
        <v>27</v>
      </c>
      <c r="C28" s="22"/>
      <c r="D28" s="28" t="n">
        <v>1160278000</v>
      </c>
      <c r="E28" s="31" t="n">
        <v>53338000</v>
      </c>
      <c r="F28" s="31" t="n">
        <v>729872000</v>
      </c>
      <c r="G28" s="31" t="n">
        <v>42504568</v>
      </c>
      <c r="H28" s="31" t="n">
        <v>510260423</v>
      </c>
      <c r="I28" s="41" t="n">
        <f>IF(ISNUMBER(H28/D28*100), H28/D28*100, "-")</f>
        <v>43.9774280818907</v>
      </c>
      <c r="J28" s="47"/>
      <c r="K28" s="9" t="s">
        <v>58</v>
      </c>
      <c r="L28" s="15"/>
      <c r="M28" s="22"/>
      <c r="N28" s="57"/>
      <c r="O28" s="62"/>
      <c r="P28" s="62"/>
      <c r="Q28" s="62"/>
      <c r="R28" s="62"/>
      <c r="S28" s="62"/>
      <c r="T28" s="47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7.1" customHeight="true">
      <c r="A29" s="6"/>
      <c r="B29" s="15" t="s">
        <v>28</v>
      </c>
      <c r="C29" s="22"/>
      <c r="D29" s="28" t="n">
        <v>2634095000</v>
      </c>
      <c r="E29" s="31" t="n">
        <v>211023000</v>
      </c>
      <c r="F29" s="31" t="n">
        <v>1472883000</v>
      </c>
      <c r="G29" s="31" t="n">
        <v>161672718</v>
      </c>
      <c r="H29" s="31" t="n">
        <v>1132074414</v>
      </c>
      <c r="I29" s="41" t="n">
        <f>IF(ISNUMBER(H29/D29*100), H29/D29*100, "-")</f>
        <v>42.977736717924</v>
      </c>
      <c r="J29" s="47"/>
      <c r="K29" s="9" t="s">
        <v>59</v>
      </c>
      <c r="L29" s="15"/>
      <c r="M29" s="22"/>
      <c r="N29" s="28" t="n">
        <v>21378401986</v>
      </c>
      <c r="O29" s="31" t="n">
        <v>249589564</v>
      </c>
      <c r="P29" s="31" t="n">
        <v>7589915617</v>
      </c>
      <c r="Q29" s="31" t="n">
        <v>363358433</v>
      </c>
      <c r="R29" s="31" t="n">
        <v>6568237064</v>
      </c>
      <c r="S29" s="41" t="n">
        <f>IF(ISNUMBER(R29/N29*100), R29/N29*100, "-")</f>
        <v>30.7237045514502</v>
      </c>
      <c r="T29" s="4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7.1" customHeight="true">
      <c r="A30" s="6"/>
      <c r="B30" s="15" t="s">
        <v>29</v>
      </c>
      <c r="C30" s="22"/>
      <c r="D30" s="28" t="n">
        <v>838722000</v>
      </c>
      <c r="E30" s="31" t="n">
        <v>67156000</v>
      </c>
      <c r="F30" s="31" t="n">
        <v>480115000</v>
      </c>
      <c r="G30" s="31" t="n">
        <v>35782469</v>
      </c>
      <c r="H30" s="31" t="n">
        <v>365070536</v>
      </c>
      <c r="I30" s="41" t="n">
        <f>IF(ISNUMBER(H30/D30*100), H30/D30*100, "-")</f>
        <v>43.5270013186729</v>
      </c>
      <c r="J30" s="47"/>
      <c r="K30" s="9" t="s">
        <v>60</v>
      </c>
      <c r="L30" s="15"/>
      <c r="M30" s="22"/>
      <c r="N30" s="28" t="n">
        <v>23305883641</v>
      </c>
      <c r="O30" s="31" t="n">
        <v>566338065</v>
      </c>
      <c r="P30" s="31" t="n">
        <v>18024048475</v>
      </c>
      <c r="Q30" s="31" t="n">
        <v>806422309</v>
      </c>
      <c r="R30" s="31" t="n">
        <v>7240711295</v>
      </c>
      <c r="S30" s="41" t="n">
        <f>IF(ISNUMBER(R30/N30*100), R30/N30*100, "-")</f>
        <v>31.0681689076232</v>
      </c>
      <c r="T30" s="47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7.1" customHeight="true">
      <c r="A31" s="6"/>
      <c r="B31" s="15" t="s">
        <v>30</v>
      </c>
      <c r="C31" s="23"/>
      <c r="D31" s="28" t="n">
        <v>22317906000</v>
      </c>
      <c r="E31" s="31" t="n">
        <v>1657044000</v>
      </c>
      <c r="F31" s="31" t="n">
        <v>15211632000</v>
      </c>
      <c r="G31" s="31" t="n">
        <v>1624069521</v>
      </c>
      <c r="H31" s="31" t="n">
        <v>11153603793</v>
      </c>
      <c r="I31" s="41" t="n">
        <f>IF(ISNUMBER(H31/D31*100), H31/D31*100, "-")</f>
        <v>49.9760317701849</v>
      </c>
      <c r="J31" s="48"/>
      <c r="K31" s="9" t="s">
        <v>61</v>
      </c>
      <c r="L31" s="15"/>
      <c r="M31" s="23"/>
      <c r="N31" s="28" t="n">
        <f>N32</f>
        <v>30871574112</v>
      </c>
      <c r="O31" s="31" t="n">
        <f>O32</f>
        <v>0</v>
      </c>
      <c r="P31" s="31" t="n">
        <f>P32</f>
        <v>0</v>
      </c>
      <c r="Q31" s="31" t="n">
        <f>Q32</f>
        <v>0</v>
      </c>
      <c r="R31" s="31" t="n">
        <f>R32</f>
        <v>0</v>
      </c>
      <c r="S31" s="31" t="n">
        <v>0</v>
      </c>
      <c r="T31" s="4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7.1" customHeight="true">
      <c r="A32" s="6"/>
      <c r="B32" s="15" t="s">
        <v>31</v>
      </c>
      <c r="C32" s="22"/>
      <c r="D32" s="28" t="n">
        <v>536400000</v>
      </c>
      <c r="E32" s="31" t="n">
        <v>38818000</v>
      </c>
      <c r="F32" s="31" t="n">
        <v>399089000</v>
      </c>
      <c r="G32" s="31" t="n">
        <v>39600329</v>
      </c>
      <c r="H32" s="31" t="n">
        <v>321447445</v>
      </c>
      <c r="I32" s="41" t="n">
        <f>IF(ISNUMBER(H32/D32*100), H32/D32*100, "-")</f>
        <v>59.9268167412379</v>
      </c>
      <c r="J32" s="47"/>
      <c r="K32" s="6"/>
      <c r="L32" s="15" t="s">
        <v>75</v>
      </c>
      <c r="M32" s="22"/>
      <c r="N32" s="28" t="n">
        <v>30871574112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f>IF(ISNUMBER(R32/N32*100), R32/N32*100, "-")</f>
        <v>0</v>
      </c>
      <c r="T32" s="4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7.1" customHeight="true">
      <c r="A33" s="6"/>
      <c r="B33" s="15" t="s">
        <v>32</v>
      </c>
      <c r="C33" s="22"/>
      <c r="D33" s="28" t="n">
        <v>11909545000</v>
      </c>
      <c r="E33" s="31" t="n">
        <v>820637000</v>
      </c>
      <c r="F33" s="31" t="n">
        <v>9198686000</v>
      </c>
      <c r="G33" s="31" t="n">
        <v>845477260</v>
      </c>
      <c r="H33" s="31" t="n">
        <v>8208191357</v>
      </c>
      <c r="I33" s="41" t="n">
        <f>IF(ISNUMBER(H33/D33*100), H33/D33*100, "-")</f>
        <v>68.921116272704</v>
      </c>
      <c r="J33" s="47"/>
      <c r="K33" s="11"/>
      <c r="L33" s="18"/>
      <c r="M33" s="22"/>
      <c r="N33" s="58"/>
      <c r="O33" s="47"/>
      <c r="P33" s="47"/>
      <c r="Q33" s="47"/>
      <c r="R33" s="47"/>
      <c r="S33" s="47"/>
      <c r="T33" s="4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7.1" customHeight="true">
      <c r="A34" s="6"/>
      <c r="B34" s="15" t="s">
        <v>33</v>
      </c>
      <c r="C34" s="22"/>
      <c r="D34" s="28" t="n">
        <v>3906364000</v>
      </c>
      <c r="E34" s="31" t="n">
        <v>279813000</v>
      </c>
      <c r="F34" s="31" t="n">
        <v>2658408000</v>
      </c>
      <c r="G34" s="31" t="n">
        <v>233063145</v>
      </c>
      <c r="H34" s="31" t="n">
        <v>2307196454</v>
      </c>
      <c r="I34" s="41" t="n">
        <f>IF(ISNUMBER(H34/D34*100), H34/D34*100, "-")</f>
        <v>59.0625055422383</v>
      </c>
      <c r="J34" s="47"/>
      <c r="K34" s="6"/>
      <c r="L34" s="15"/>
      <c r="M34" s="22"/>
      <c r="N34" s="58"/>
      <c r="O34" s="47"/>
      <c r="P34" s="47"/>
      <c r="Q34" s="47"/>
      <c r="R34" s="47"/>
      <c r="S34" s="47"/>
      <c r="T34" s="4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7.1" customHeight="true">
      <c r="A35" s="6"/>
      <c r="B35" s="15" t="s">
        <v>34</v>
      </c>
      <c r="C35" s="22"/>
      <c r="D35" s="28" t="n">
        <v>11802674000</v>
      </c>
      <c r="E35" s="31" t="n">
        <v>985847000</v>
      </c>
      <c r="F35" s="31" t="n">
        <v>8201507000</v>
      </c>
      <c r="G35" s="31" t="n">
        <v>887236720</v>
      </c>
      <c r="H35" s="31" t="n">
        <v>6941319458</v>
      </c>
      <c r="I35" s="41" t="n">
        <f>IF(ISNUMBER(H35/D35*100), H35/D35*100, "-")</f>
        <v>58.8114139050185</v>
      </c>
      <c r="J35" s="47"/>
      <c r="K35" s="6"/>
      <c r="L35" s="15"/>
      <c r="M35" s="22"/>
      <c r="N35" s="58"/>
      <c r="O35" s="47"/>
      <c r="P35" s="47"/>
      <c r="Q35" s="47"/>
      <c r="R35" s="47"/>
      <c r="S35" s="47"/>
      <c r="T35" s="47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7.1" customHeight="true">
      <c r="A36" s="6"/>
      <c r="B36" s="15" t="s">
        <v>35</v>
      </c>
      <c r="C36" s="22"/>
      <c r="D36" s="28" t="n">
        <v>6794790000</v>
      </c>
      <c r="E36" s="31" t="n">
        <v>467015000</v>
      </c>
      <c r="F36" s="31" t="n">
        <v>4395648000</v>
      </c>
      <c r="G36" s="31" t="n">
        <v>503660335</v>
      </c>
      <c r="H36" s="31" t="n">
        <v>3500797043</v>
      </c>
      <c r="I36" s="41" t="n">
        <f>IF(ISNUMBER(H36/D36*100), H36/D36*100, "-")</f>
        <v>51.5217842346857</v>
      </c>
      <c r="J36" s="47"/>
      <c r="K36" s="6"/>
      <c r="L36" s="15"/>
      <c r="M36" s="22"/>
      <c r="N36" s="58"/>
      <c r="O36" s="47"/>
      <c r="P36" s="47"/>
      <c r="Q36" s="47"/>
      <c r="R36" s="47"/>
      <c r="S36" s="47"/>
      <c r="T36" s="47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7.1" customHeight="true">
      <c r="A37" s="7"/>
      <c r="B37" s="16" t="s">
        <v>36</v>
      </c>
      <c r="C37" s="24"/>
      <c r="D37" s="29" t="n">
        <v>2448220000</v>
      </c>
      <c r="E37" s="32" t="n">
        <v>225348000</v>
      </c>
      <c r="F37" s="32" t="n">
        <v>1376915000</v>
      </c>
      <c r="G37" s="32" t="n">
        <v>128255289</v>
      </c>
      <c r="H37" s="32" t="n">
        <v>929488526</v>
      </c>
      <c r="I37" s="43" t="n">
        <f>IF(ISNUMBER(H37/D37*100), H37/D37*100, "-")</f>
        <v>37.9658905653904</v>
      </c>
      <c r="J37" s="49"/>
      <c r="K37" s="7"/>
      <c r="L37" s="16"/>
      <c r="M37" s="24"/>
      <c r="N37" s="59"/>
      <c r="O37" s="49"/>
      <c r="P37" s="49"/>
      <c r="Q37" s="49"/>
      <c r="R37" s="49"/>
      <c r="S37" s="49"/>
      <c r="T37" s="49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5" customHeight="true">
      <c r="A38" s="5"/>
      <c r="B38" s="17"/>
      <c r="C38" s="25"/>
      <c r="D38" s="25"/>
      <c r="E38" s="25"/>
      <c r="F38" s="25"/>
      <c r="G38" s="25"/>
      <c r="H38" s="25"/>
      <c r="I38" s="25"/>
      <c r="J38" s="25"/>
      <c r="K38" s="5"/>
      <c r="L38" s="17"/>
      <c r="M38" s="25"/>
      <c r="N38" s="25"/>
      <c r="O38" s="25"/>
      <c r="P38" s="25"/>
      <c r="Q38" s="25"/>
      <c r="R38" s="25" t="s">
        <v>81</v>
      </c>
      <c r="S38" s="25"/>
      <c r="T38" s="25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8"/>
      <c r="B39" s="18"/>
      <c r="C39" s="18"/>
      <c r="D39" s="8"/>
      <c r="E39" s="8"/>
      <c r="F39" s="34"/>
      <c r="G39" s="35"/>
      <c r="H39" s="8"/>
      <c r="I39" s="8"/>
      <c r="J39" s="18"/>
      <c r="K39" s="8" t="s">
        <v>62</v>
      </c>
      <c r="L39" s="18"/>
      <c r="M39" s="18"/>
      <c r="N39" s="8" t="s">
        <v>78</v>
      </c>
      <c r="O39" s="8"/>
      <c r="P39" s="34" t="s">
        <v>79</v>
      </c>
      <c r="Q39" s="35"/>
      <c r="R39" s="8" t="s">
        <v>82</v>
      </c>
      <c r="S39" s="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8"/>
      <c r="B40" s="18"/>
      <c r="C40" s="18"/>
      <c r="D40" s="8"/>
      <c r="E40" s="8"/>
      <c r="F40" s="34"/>
      <c r="G40" s="36"/>
      <c r="H40" s="8"/>
      <c r="I40" s="8"/>
      <c r="J40" s="50"/>
      <c r="K40" s="8"/>
      <c r="L40" s="18"/>
      <c r="M40" s="18"/>
      <c r="N40" s="8"/>
      <c r="O40" s="8"/>
      <c r="P40" s="34" t="s">
        <v>80</v>
      </c>
      <c r="Q40" s="36"/>
      <c r="R40" s="8"/>
      <c r="S40" s="8"/>
      <c r="T40" s="50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9"/>
      <c r="B41" s="18"/>
      <c r="C41" s="18"/>
      <c r="D41" s="18"/>
      <c r="E41" s="18"/>
      <c r="F41" s="18"/>
      <c r="G41" s="18"/>
      <c r="H41" s="15"/>
      <c r="I41" s="15"/>
      <c r="J41" s="15"/>
      <c r="K41" s="9" t="s">
        <v>63</v>
      </c>
      <c r="L41" s="18"/>
      <c r="M41" s="18"/>
      <c r="N41" s="18"/>
      <c r="O41" s="18"/>
      <c r="P41" s="18"/>
      <c r="Q41" s="18"/>
      <c r="R41" s="15"/>
      <c r="S41" s="15"/>
      <c r="T41" s="15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0"/>
      <c r="B42" s="18"/>
      <c r="C42" s="18"/>
      <c r="D42" s="18"/>
      <c r="E42" s="18"/>
      <c r="F42" s="18"/>
      <c r="G42" s="18"/>
      <c r="H42" s="39"/>
      <c r="I42" s="39"/>
      <c r="J42" s="39"/>
      <c r="K42" s="10" t="s">
        <v>64</v>
      </c>
      <c r="L42" s="18"/>
      <c r="M42" s="18"/>
      <c r="N42" s="18"/>
      <c r="O42" s="18"/>
      <c r="P42" s="18"/>
      <c r="Q42" s="18"/>
      <c r="R42" s="39"/>
      <c r="S42" s="39"/>
      <c r="T42" s="39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20.45" customHeight="true">
      <c r="A43" s="11"/>
      <c r="B43" s="18"/>
      <c r="C43" s="18"/>
      <c r="D43" s="18"/>
      <c r="E43" s="18"/>
      <c r="F43" s="18"/>
      <c r="G43" s="18"/>
      <c r="H43" s="18"/>
      <c r="I43" s="18"/>
      <c r="J43" s="18"/>
      <c r="K43" s="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1"/>
      <c r="B44" s="18"/>
      <c r="C44" s="18"/>
      <c r="D44" s="18"/>
      <c r="E44" s="18"/>
      <c r="F44" s="18"/>
      <c r="G44" s="18"/>
      <c r="H44" s="18"/>
      <c r="I44" s="18"/>
      <c r="J44" s="18"/>
      <c r="K44" s="11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1"/>
      <c r="B45" s="18"/>
      <c r="C45" s="18"/>
      <c r="D45" s="18"/>
      <c r="E45" s="18"/>
      <c r="F45" s="18"/>
      <c r="G45" s="18"/>
      <c r="H45" s="18"/>
      <c r="I45" s="18"/>
      <c r="J45" s="18"/>
      <c r="K45" s="11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1"/>
      <c r="B46" s="18"/>
      <c r="C46" s="18"/>
      <c r="D46" s="18"/>
      <c r="E46" s="18"/>
      <c r="F46" s="18"/>
      <c r="G46" s="18"/>
      <c r="H46" s="18"/>
      <c r="I46" s="18"/>
      <c r="J46" s="18"/>
      <c r="K46" s="11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1"/>
      <c r="B47" s="18"/>
      <c r="C47" s="18"/>
      <c r="D47" s="18"/>
      <c r="E47" s="18"/>
      <c r="F47" s="18"/>
      <c r="G47" s="18"/>
      <c r="H47" s="18"/>
      <c r="I47" s="18"/>
      <c r="J47" s="18"/>
      <c r="K47" s="11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1"/>
      <c r="B48" s="18"/>
      <c r="C48" s="18"/>
      <c r="D48" s="18"/>
      <c r="E48" s="18"/>
      <c r="F48" s="18"/>
      <c r="G48" s="18"/>
      <c r="H48" s="18"/>
      <c r="I48" s="18"/>
      <c r="J48" s="18"/>
      <c r="K48" s="1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1"/>
      <c r="B49" s="18"/>
      <c r="C49" s="18"/>
      <c r="D49" s="18"/>
      <c r="E49" s="18"/>
      <c r="F49" s="18"/>
      <c r="G49" s="18"/>
      <c r="H49" s="18"/>
      <c r="I49" s="18"/>
      <c r="J49" s="18"/>
      <c r="K49" s="1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1"/>
      <c r="B50" s="18"/>
      <c r="C50" s="18"/>
      <c r="D50" s="18"/>
      <c r="E50" s="18"/>
      <c r="F50" s="18"/>
      <c r="G50" s="18"/>
      <c r="H50" s="18"/>
      <c r="I50" s="18"/>
      <c r="J50" s="18"/>
      <c r="K50" s="1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1"/>
      <c r="B51" s="18"/>
      <c r="C51" s="18"/>
      <c r="D51" s="18"/>
      <c r="E51" s="18"/>
      <c r="F51" s="18"/>
      <c r="G51" s="18"/>
      <c r="H51" s="18"/>
      <c r="I51" s="18"/>
      <c r="J51" s="18"/>
      <c r="K51" s="11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1"/>
      <c r="B52" s="18"/>
      <c r="C52" s="18"/>
      <c r="D52" s="18"/>
      <c r="E52" s="18"/>
      <c r="F52" s="18"/>
      <c r="G52" s="18"/>
      <c r="H52" s="18"/>
      <c r="I52" s="18"/>
      <c r="J52" s="18"/>
      <c r="K52" s="11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1"/>
      <c r="B53" s="18"/>
      <c r="C53" s="18"/>
      <c r="D53" s="18"/>
      <c r="E53" s="18"/>
      <c r="F53" s="18"/>
      <c r="G53" s="18"/>
      <c r="H53" s="18"/>
      <c r="I53" s="18"/>
      <c r="J53" s="18"/>
      <c r="K53" s="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1"/>
      <c r="B54" s="18"/>
      <c r="C54" s="18"/>
      <c r="D54" s="18"/>
      <c r="E54" s="18"/>
      <c r="F54" s="18"/>
      <c r="G54" s="18"/>
      <c r="H54" s="18"/>
      <c r="I54" s="18"/>
      <c r="J54" s="18"/>
      <c r="K54" s="11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1"/>
      <c r="B55" s="18"/>
      <c r="C55" s="18"/>
      <c r="D55" s="18"/>
      <c r="E55" s="18"/>
      <c r="F55" s="18"/>
      <c r="G55" s="18"/>
      <c r="H55" s="18"/>
      <c r="I55" s="18"/>
      <c r="J55" s="18"/>
      <c r="K55" s="11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1"/>
      <c r="B56" s="18"/>
      <c r="C56" s="18"/>
      <c r="D56" s="18"/>
      <c r="E56" s="18"/>
      <c r="F56" s="18"/>
      <c r="G56" s="18"/>
      <c r="H56" s="18"/>
      <c r="I56" s="18"/>
      <c r="J56" s="18"/>
      <c r="K56" s="11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1"/>
      <c r="B57" s="18"/>
      <c r="C57" s="18"/>
      <c r="D57" s="18"/>
      <c r="E57" s="18"/>
      <c r="F57" s="18"/>
      <c r="G57" s="18"/>
      <c r="H57" s="18"/>
      <c r="I57" s="18"/>
      <c r="J57" s="18"/>
      <c r="K57" s="11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1"/>
      <c r="B58" s="18"/>
      <c r="C58" s="18"/>
      <c r="D58" s="18"/>
      <c r="E58" s="18"/>
      <c r="F58" s="18"/>
      <c r="G58" s="18"/>
      <c r="H58" s="18"/>
      <c r="I58" s="18"/>
      <c r="J58" s="18"/>
      <c r="K58" s="11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1"/>
      <c r="B59" s="18"/>
      <c r="C59" s="18"/>
      <c r="D59" s="18"/>
      <c r="E59" s="18"/>
      <c r="F59" s="18"/>
      <c r="G59" s="18"/>
      <c r="H59" s="18"/>
      <c r="I59" s="18"/>
      <c r="J59" s="18"/>
      <c r="K59" s="11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1"/>
      <c r="B60" s="18"/>
      <c r="C60" s="18"/>
      <c r="D60" s="18"/>
      <c r="E60" s="18"/>
      <c r="F60" s="18"/>
      <c r="G60" s="18"/>
      <c r="H60" s="18"/>
      <c r="I60" s="18"/>
      <c r="J60" s="18"/>
      <c r="K60" s="11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1"/>
      <c r="B61" s="18"/>
      <c r="C61" s="18"/>
      <c r="D61" s="18"/>
      <c r="E61" s="18"/>
      <c r="F61" s="18"/>
      <c r="G61" s="18"/>
      <c r="H61" s="18"/>
      <c r="I61" s="18"/>
      <c r="J61" s="18"/>
      <c r="K61" s="11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1"/>
      <c r="B62" s="18"/>
      <c r="C62" s="18"/>
      <c r="D62" s="18"/>
      <c r="E62" s="18"/>
      <c r="F62" s="18"/>
      <c r="G62" s="18"/>
      <c r="H62" s="18"/>
      <c r="I62" s="18"/>
      <c r="J62" s="18"/>
      <c r="K62" s="1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1"/>
      <c r="B63" s="18"/>
      <c r="C63" s="18"/>
      <c r="D63" s="18"/>
      <c r="E63" s="18"/>
      <c r="F63" s="18"/>
      <c r="G63" s="18"/>
      <c r="H63" s="18"/>
      <c r="I63" s="18"/>
      <c r="J63" s="18"/>
      <c r="K63" s="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1"/>
      <c r="B64" s="18"/>
      <c r="C64" s="18"/>
      <c r="D64" s="18"/>
      <c r="E64" s="18"/>
      <c r="F64" s="18"/>
      <c r="G64" s="18"/>
      <c r="H64" s="18"/>
      <c r="I64" s="18"/>
      <c r="J64" s="18"/>
      <c r="K64" s="1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1"/>
      <c r="B65" s="18"/>
      <c r="C65" s="18"/>
      <c r="D65" s="18"/>
      <c r="E65" s="18"/>
      <c r="F65" s="18"/>
      <c r="G65" s="18"/>
      <c r="H65" s="18"/>
      <c r="I65" s="18"/>
      <c r="J65" s="18"/>
      <c r="K65" s="1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1"/>
      <c r="B66" s="18"/>
      <c r="C66" s="18"/>
      <c r="D66" s="18"/>
      <c r="E66" s="18"/>
      <c r="F66" s="18"/>
      <c r="G66" s="18"/>
      <c r="H66" s="18"/>
      <c r="I66" s="18"/>
      <c r="J66" s="18"/>
      <c r="K66" s="11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1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1"/>
      <c r="B68" s="18"/>
      <c r="C68" s="18"/>
      <c r="D68" s="18"/>
      <c r="E68" s="18"/>
      <c r="F68" s="18"/>
      <c r="G68" s="18"/>
      <c r="H68" s="18"/>
      <c r="I68" s="18"/>
      <c r="J68" s="18"/>
      <c r="K68" s="11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1"/>
      <c r="B69" s="18"/>
      <c r="C69" s="18"/>
      <c r="D69" s="18"/>
      <c r="E69" s="18"/>
      <c r="F69" s="18"/>
      <c r="G69" s="18"/>
      <c r="H69" s="18"/>
      <c r="I69" s="18"/>
      <c r="J69" s="18"/>
      <c r="K69" s="11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1"/>
      <c r="B70" s="18"/>
      <c r="C70" s="18"/>
      <c r="D70" s="18"/>
      <c r="E70" s="18"/>
      <c r="F70" s="18"/>
      <c r="G70" s="18"/>
      <c r="H70" s="18"/>
      <c r="I70" s="18"/>
      <c r="J70" s="18"/>
      <c r="K70" s="11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1"/>
      <c r="B71" s="18"/>
      <c r="C71" s="18"/>
      <c r="D71" s="18"/>
      <c r="E71" s="18"/>
      <c r="F71" s="18"/>
      <c r="G71" s="18"/>
      <c r="H71" s="18"/>
      <c r="I71" s="18"/>
      <c r="J71" s="18"/>
      <c r="K71" s="11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1"/>
      <c r="B72" s="18"/>
      <c r="C72" s="18"/>
      <c r="D72" s="18"/>
      <c r="E72" s="18"/>
      <c r="F72" s="18"/>
      <c r="G72" s="18"/>
      <c r="H72" s="18"/>
      <c r="I72" s="18"/>
      <c r="J72" s="18"/>
      <c r="K72" s="11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1"/>
      <c r="B73" s="18"/>
      <c r="C73" s="18"/>
      <c r="D73" s="18"/>
      <c r="E73" s="18"/>
      <c r="F73" s="18"/>
      <c r="G73" s="18"/>
      <c r="H73" s="18"/>
      <c r="I73" s="18"/>
      <c r="J73" s="18"/>
      <c r="K73" s="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1"/>
      <c r="B74" s="18"/>
      <c r="C74" s="18"/>
      <c r="D74" s="18"/>
      <c r="E74" s="18"/>
      <c r="F74" s="18"/>
      <c r="G74" s="18"/>
      <c r="H74" s="18"/>
      <c r="I74" s="18"/>
      <c r="J74" s="18"/>
      <c r="K74" s="11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1"/>
      <c r="B75" s="18"/>
      <c r="C75" s="18"/>
      <c r="D75" s="18"/>
      <c r="E75" s="18"/>
      <c r="F75" s="18"/>
      <c r="G75" s="18"/>
      <c r="H75" s="18"/>
      <c r="I75" s="18"/>
      <c r="J75" s="18"/>
      <c r="K75" s="11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1"/>
      <c r="B76" s="18"/>
      <c r="C76" s="18"/>
      <c r="D76" s="18"/>
      <c r="E76" s="18"/>
      <c r="F76" s="18"/>
      <c r="G76" s="18"/>
      <c r="H76" s="18"/>
      <c r="I76" s="18"/>
      <c r="J76" s="18"/>
      <c r="K76" s="11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1"/>
      <c r="B77" s="18"/>
      <c r="C77" s="18"/>
      <c r="D77" s="18"/>
      <c r="E77" s="18"/>
      <c r="F77" s="18"/>
      <c r="G77" s="18"/>
      <c r="H77" s="18"/>
      <c r="I77" s="18"/>
      <c r="J77" s="18"/>
      <c r="K77" s="11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1"/>
      <c r="B78" s="18"/>
      <c r="C78" s="18"/>
      <c r="D78" s="18"/>
      <c r="E78" s="18"/>
      <c r="F78" s="18"/>
      <c r="G78" s="18"/>
      <c r="H78" s="18"/>
      <c r="I78" s="18"/>
      <c r="J78" s="18"/>
      <c r="K78" s="11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1"/>
      <c r="B79" s="18"/>
      <c r="C79" s="18"/>
      <c r="D79" s="18"/>
      <c r="E79" s="18"/>
      <c r="F79" s="18"/>
      <c r="G79" s="18"/>
      <c r="H79" s="18"/>
      <c r="I79" s="18"/>
      <c r="J79" s="18"/>
      <c r="K79" s="11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1"/>
      <c r="B80" s="18"/>
      <c r="C80" s="18"/>
      <c r="D80" s="18"/>
      <c r="E80" s="18"/>
      <c r="F80" s="18"/>
      <c r="G80" s="18"/>
      <c r="H80" s="18"/>
      <c r="I80" s="18"/>
      <c r="J80" s="18"/>
      <c r="K80" s="11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1"/>
      <c r="B81" s="18"/>
      <c r="C81" s="18"/>
      <c r="D81" s="18"/>
      <c r="E81" s="18"/>
      <c r="F81" s="18"/>
      <c r="G81" s="18"/>
      <c r="H81" s="18"/>
      <c r="I81" s="18"/>
      <c r="J81" s="18"/>
      <c r="K81" s="11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1"/>
      <c r="B82" s="18"/>
      <c r="C82" s="18"/>
      <c r="D82" s="18"/>
      <c r="E82" s="18"/>
      <c r="F82" s="18"/>
      <c r="G82" s="18"/>
      <c r="H82" s="18"/>
      <c r="I82" s="18"/>
      <c r="J82" s="18"/>
      <c r="K82" s="11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1"/>
      <c r="B83" s="18"/>
      <c r="C83" s="18"/>
      <c r="D83" s="18"/>
      <c r="E83" s="18"/>
      <c r="F83" s="18"/>
      <c r="G83" s="18"/>
      <c r="H83" s="18"/>
      <c r="I83" s="18"/>
      <c r="J83" s="18"/>
      <c r="K83" s="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1"/>
      <c r="B84" s="18"/>
      <c r="C84" s="18"/>
      <c r="D84" s="18"/>
      <c r="E84" s="18"/>
      <c r="F84" s="18"/>
      <c r="G84" s="18"/>
      <c r="H84" s="18"/>
      <c r="I84" s="18"/>
      <c r="J84" s="18"/>
      <c r="K84" s="11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1"/>
      <c r="B85" s="18"/>
      <c r="C85" s="18"/>
      <c r="D85" s="18"/>
      <c r="E85" s="18"/>
      <c r="F85" s="18"/>
      <c r="G85" s="18"/>
      <c r="H85" s="18"/>
      <c r="I85" s="18"/>
      <c r="J85" s="18"/>
      <c r="K85" s="11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1"/>
      <c r="B86" s="18"/>
      <c r="C86" s="18"/>
      <c r="D86" s="18"/>
      <c r="E86" s="18"/>
      <c r="F86" s="18"/>
      <c r="G86" s="18"/>
      <c r="H86" s="18"/>
      <c r="I86" s="18"/>
      <c r="J86" s="18"/>
      <c r="K86" s="11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1"/>
      <c r="B87" s="18"/>
      <c r="C87" s="18"/>
      <c r="D87" s="18"/>
      <c r="E87" s="18"/>
      <c r="F87" s="18"/>
      <c r="G87" s="18"/>
      <c r="H87" s="18"/>
      <c r="I87" s="18"/>
      <c r="J87" s="18"/>
      <c r="K87" s="11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1"/>
      <c r="B88" s="18"/>
      <c r="C88" s="18"/>
      <c r="D88" s="18"/>
      <c r="E88" s="18"/>
      <c r="F88" s="18"/>
      <c r="G88" s="18"/>
      <c r="H88" s="18"/>
      <c r="I88" s="18"/>
      <c r="J88" s="18"/>
      <c r="K88" s="11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1"/>
      <c r="B89" s="18"/>
      <c r="C89" s="18"/>
      <c r="D89" s="18"/>
      <c r="E89" s="18"/>
      <c r="F89" s="18"/>
      <c r="G89" s="18"/>
      <c r="H89" s="18"/>
      <c r="I89" s="18"/>
      <c r="J89" s="18"/>
      <c r="K89" s="11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1"/>
      <c r="B90" s="18"/>
      <c r="C90" s="18"/>
      <c r="D90" s="18"/>
      <c r="E90" s="18"/>
      <c r="F90" s="18"/>
      <c r="G90" s="18"/>
      <c r="H90" s="18"/>
      <c r="I90" s="18"/>
      <c r="J90" s="18"/>
      <c r="K90" s="11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1"/>
      <c r="B91" s="18"/>
      <c r="C91" s="18"/>
      <c r="D91" s="18"/>
      <c r="E91" s="18"/>
      <c r="F91" s="18"/>
      <c r="G91" s="18"/>
      <c r="H91" s="18"/>
      <c r="I91" s="18"/>
      <c r="J91" s="18"/>
      <c r="K91" s="11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1"/>
      <c r="B92" s="18"/>
      <c r="C92" s="18"/>
      <c r="D92" s="18"/>
      <c r="E92" s="18"/>
      <c r="F92" s="18"/>
      <c r="G92" s="18"/>
      <c r="H92" s="18"/>
      <c r="I92" s="18"/>
      <c r="J92" s="18"/>
      <c r="K92" s="11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1"/>
      <c r="B93" s="18"/>
      <c r="C93" s="18"/>
      <c r="D93" s="18"/>
      <c r="E93" s="18"/>
      <c r="F93" s="18"/>
      <c r="G93" s="18"/>
      <c r="H93" s="18"/>
      <c r="I93" s="18"/>
      <c r="J93" s="18"/>
      <c r="K93" s="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1"/>
      <c r="B94" s="18"/>
      <c r="C94" s="18"/>
      <c r="D94" s="18"/>
      <c r="E94" s="18"/>
      <c r="F94" s="18"/>
      <c r="G94" s="18"/>
      <c r="H94" s="18"/>
      <c r="I94" s="18"/>
      <c r="J94" s="18"/>
      <c r="K94" s="11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1"/>
      <c r="B95" s="18"/>
      <c r="C95" s="18"/>
      <c r="D95" s="18"/>
      <c r="E95" s="18"/>
      <c r="F95" s="18"/>
      <c r="G95" s="18"/>
      <c r="H95" s="18"/>
      <c r="I95" s="18"/>
      <c r="J95" s="18"/>
      <c r="K95" s="11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1"/>
      <c r="B96" s="18"/>
      <c r="C96" s="18"/>
      <c r="D96" s="18"/>
      <c r="E96" s="18"/>
      <c r="F96" s="18"/>
      <c r="G96" s="18"/>
      <c r="H96" s="18"/>
      <c r="I96" s="18"/>
      <c r="J96" s="18"/>
      <c r="K96" s="11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1"/>
      <c r="B97" s="18"/>
      <c r="C97" s="18"/>
      <c r="D97" s="18"/>
      <c r="E97" s="18"/>
      <c r="F97" s="18"/>
      <c r="G97" s="18"/>
      <c r="H97" s="18"/>
      <c r="I97" s="18"/>
      <c r="J97" s="18"/>
      <c r="K97" s="11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1"/>
      <c r="B98" s="18"/>
      <c r="C98" s="18"/>
      <c r="D98" s="18"/>
      <c r="E98" s="18"/>
      <c r="F98" s="18"/>
      <c r="G98" s="18"/>
      <c r="H98" s="18"/>
      <c r="I98" s="18"/>
      <c r="J98" s="18"/>
      <c r="K98" s="11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1"/>
      <c r="B99" s="18"/>
      <c r="C99" s="18"/>
      <c r="D99" s="18"/>
      <c r="E99" s="18"/>
      <c r="F99" s="18"/>
      <c r="G99" s="18"/>
      <c r="H99" s="18"/>
      <c r="I99" s="18"/>
      <c r="J99" s="18"/>
      <c r="K99" s="11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1"/>
      <c r="B100" s="18"/>
      <c r="C100" s="18"/>
      <c r="D100" s="18"/>
      <c r="E100" s="18"/>
      <c r="F100" s="18"/>
      <c r="G100" s="18"/>
      <c r="H100" s="18"/>
      <c r="I100" s="18"/>
      <c r="J100" s="18"/>
      <c r="K100" s="11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1"/>
      <c r="B101" s="18"/>
      <c r="C101" s="18"/>
      <c r="D101" s="18"/>
      <c r="E101" s="18"/>
      <c r="F101" s="18"/>
      <c r="G101" s="18"/>
      <c r="H101" s="18"/>
      <c r="I101" s="18"/>
      <c r="J101" s="18"/>
      <c r="K101" s="11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1"/>
      <c r="B102" s="18"/>
      <c r="C102" s="18"/>
      <c r="D102" s="18"/>
      <c r="E102" s="18"/>
      <c r="F102" s="18"/>
      <c r="G102" s="18"/>
      <c r="H102" s="18"/>
      <c r="I102" s="18"/>
      <c r="J102" s="18"/>
      <c r="K102" s="11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1"/>
      <c r="B103" s="18"/>
      <c r="C103" s="18"/>
      <c r="D103" s="18"/>
      <c r="E103" s="18"/>
      <c r="F103" s="18"/>
      <c r="G103" s="18"/>
      <c r="H103" s="18"/>
      <c r="I103" s="18"/>
      <c r="J103" s="18"/>
      <c r="K103" s="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1"/>
      <c r="B104" s="18"/>
      <c r="C104" s="18"/>
      <c r="D104" s="18"/>
      <c r="E104" s="18"/>
      <c r="F104" s="18"/>
      <c r="G104" s="18"/>
      <c r="H104" s="18"/>
      <c r="I104" s="18"/>
      <c r="J104" s="18"/>
      <c r="K104" s="11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1"/>
      <c r="B105" s="18"/>
      <c r="C105" s="18"/>
      <c r="D105" s="18"/>
      <c r="E105" s="18"/>
      <c r="F105" s="18"/>
      <c r="G105" s="18"/>
      <c r="H105" s="18"/>
      <c r="I105" s="18"/>
      <c r="J105" s="18"/>
      <c r="K105" s="11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1"/>
      <c r="B106" s="18"/>
      <c r="C106" s="18"/>
      <c r="D106" s="18"/>
      <c r="E106" s="18"/>
      <c r="F106" s="18"/>
      <c r="G106" s="18"/>
      <c r="H106" s="18"/>
      <c r="I106" s="18"/>
      <c r="J106" s="18"/>
      <c r="K106" s="11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1"/>
      <c r="B107" s="18"/>
      <c r="C107" s="18"/>
      <c r="D107" s="18"/>
      <c r="E107" s="18"/>
      <c r="F107" s="18"/>
      <c r="G107" s="18"/>
      <c r="H107" s="18"/>
      <c r="I107" s="18"/>
      <c r="J107" s="18"/>
      <c r="K107" s="11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1"/>
      <c r="B108" s="18"/>
      <c r="C108" s="18"/>
      <c r="D108" s="18"/>
      <c r="E108" s="18"/>
      <c r="F108" s="18"/>
      <c r="G108" s="18"/>
      <c r="H108" s="18"/>
      <c r="I108" s="18"/>
      <c r="J108" s="18"/>
      <c r="K108" s="11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1"/>
      <c r="B109" s="18"/>
      <c r="C109" s="18"/>
      <c r="D109" s="18"/>
      <c r="E109" s="18"/>
      <c r="F109" s="18"/>
      <c r="G109" s="18"/>
      <c r="H109" s="18"/>
      <c r="I109" s="18"/>
      <c r="J109" s="18"/>
      <c r="K109" s="11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1"/>
      <c r="B110" s="18"/>
      <c r="C110" s="18"/>
      <c r="D110" s="18"/>
      <c r="E110" s="18"/>
      <c r="F110" s="18"/>
      <c r="G110" s="18"/>
      <c r="H110" s="18"/>
      <c r="I110" s="18"/>
      <c r="J110" s="18"/>
      <c r="K110" s="11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1"/>
      <c r="B111" s="18"/>
      <c r="C111" s="18"/>
      <c r="D111" s="18"/>
      <c r="E111" s="18"/>
      <c r="F111" s="18"/>
      <c r="G111" s="18"/>
      <c r="H111" s="18"/>
      <c r="I111" s="18"/>
      <c r="J111" s="18"/>
      <c r="K111" s="11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1"/>
      <c r="B112" s="18"/>
      <c r="C112" s="18"/>
      <c r="D112" s="18"/>
      <c r="E112" s="18"/>
      <c r="F112" s="18"/>
      <c r="G112" s="18"/>
      <c r="H112" s="18"/>
      <c r="I112" s="18"/>
      <c r="J112" s="18"/>
      <c r="K112" s="11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1"/>
      <c r="B113" s="18"/>
      <c r="C113" s="18"/>
      <c r="D113" s="18"/>
      <c r="E113" s="18"/>
      <c r="F113" s="18"/>
      <c r="G113" s="18"/>
      <c r="H113" s="18"/>
      <c r="I113" s="18"/>
      <c r="J113" s="18"/>
      <c r="K113" s="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1"/>
      <c r="B114" s="18"/>
      <c r="C114" s="18"/>
      <c r="D114" s="18"/>
      <c r="E114" s="18"/>
      <c r="F114" s="18"/>
      <c r="G114" s="18"/>
      <c r="H114" s="18"/>
      <c r="I114" s="18"/>
      <c r="J114" s="18"/>
      <c r="K114" s="11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1"/>
      <c r="B115" s="18"/>
      <c r="C115" s="18"/>
      <c r="D115" s="18"/>
      <c r="E115" s="18"/>
      <c r="F115" s="18"/>
      <c r="G115" s="18"/>
      <c r="H115" s="18"/>
      <c r="I115" s="18"/>
      <c r="J115" s="18"/>
      <c r="K115" s="11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1"/>
      <c r="B116" s="18"/>
      <c r="C116" s="18"/>
      <c r="D116" s="18"/>
      <c r="E116" s="18"/>
      <c r="F116" s="18"/>
      <c r="G116" s="18"/>
      <c r="H116" s="18"/>
      <c r="I116" s="18"/>
      <c r="J116" s="18"/>
      <c r="K116" s="11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1"/>
      <c r="B117" s="18"/>
      <c r="C117" s="18"/>
      <c r="D117" s="18"/>
      <c r="E117" s="18"/>
      <c r="F117" s="18"/>
      <c r="G117" s="18"/>
      <c r="H117" s="18"/>
      <c r="I117" s="18"/>
      <c r="J117" s="18"/>
      <c r="K117" s="11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1"/>
      <c r="B118" s="18"/>
      <c r="C118" s="18"/>
      <c r="D118" s="18"/>
      <c r="E118" s="18"/>
      <c r="F118" s="18"/>
      <c r="G118" s="18"/>
      <c r="H118" s="18"/>
      <c r="I118" s="18"/>
      <c r="J118" s="18"/>
      <c r="K118" s="11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1"/>
      <c r="B119" s="18"/>
      <c r="C119" s="18"/>
      <c r="D119" s="18"/>
      <c r="E119" s="18"/>
      <c r="F119" s="18"/>
      <c r="G119" s="18"/>
      <c r="H119" s="18"/>
      <c r="I119" s="18"/>
      <c r="J119" s="18"/>
      <c r="K119" s="11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1"/>
      <c r="B120" s="18"/>
      <c r="C120" s="18"/>
      <c r="D120" s="18"/>
      <c r="E120" s="18"/>
      <c r="F120" s="18"/>
      <c r="G120" s="18"/>
      <c r="H120" s="18"/>
      <c r="I120" s="18"/>
      <c r="J120" s="18"/>
      <c r="K120" s="11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1"/>
      <c r="B121" s="18"/>
      <c r="C121" s="18"/>
      <c r="D121" s="18"/>
      <c r="E121" s="18"/>
      <c r="F121" s="18"/>
      <c r="G121" s="18"/>
      <c r="H121" s="18"/>
      <c r="I121" s="18"/>
      <c r="J121" s="18"/>
      <c r="K121" s="11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1"/>
      <c r="B122" s="18"/>
      <c r="C122" s="18"/>
      <c r="D122" s="18"/>
      <c r="E122" s="18"/>
      <c r="F122" s="18"/>
      <c r="G122" s="18"/>
      <c r="H122" s="18"/>
      <c r="I122" s="18"/>
      <c r="J122" s="18"/>
      <c r="K122" s="11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1"/>
      <c r="B123" s="18"/>
      <c r="C123" s="18"/>
      <c r="D123" s="18"/>
      <c r="E123" s="18"/>
      <c r="F123" s="18"/>
      <c r="G123" s="18"/>
      <c r="H123" s="18"/>
      <c r="I123" s="18"/>
      <c r="J123" s="18"/>
      <c r="K123" s="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1"/>
      <c r="B124" s="18"/>
      <c r="C124" s="18"/>
      <c r="D124" s="18"/>
      <c r="E124" s="18"/>
      <c r="F124" s="18"/>
      <c r="G124" s="18"/>
      <c r="H124" s="18"/>
      <c r="I124" s="18"/>
      <c r="J124" s="18"/>
      <c r="K124" s="11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1"/>
      <c r="B125" s="18"/>
      <c r="C125" s="18"/>
      <c r="D125" s="18"/>
      <c r="E125" s="18"/>
      <c r="F125" s="18"/>
      <c r="G125" s="18"/>
      <c r="H125" s="18"/>
      <c r="I125" s="18"/>
      <c r="J125" s="18"/>
      <c r="K125" s="11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1"/>
      <c r="B126" s="18"/>
      <c r="C126" s="18"/>
      <c r="D126" s="18"/>
      <c r="E126" s="18"/>
      <c r="F126" s="18"/>
      <c r="G126" s="18"/>
      <c r="H126" s="18"/>
      <c r="I126" s="18"/>
      <c r="J126" s="18"/>
      <c r="K126" s="11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1"/>
      <c r="B127" s="18"/>
      <c r="C127" s="18"/>
      <c r="D127" s="18"/>
      <c r="E127" s="18"/>
      <c r="F127" s="18"/>
      <c r="G127" s="18"/>
      <c r="H127" s="18"/>
      <c r="I127" s="18"/>
      <c r="J127" s="18"/>
      <c r="K127" s="11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1"/>
      <c r="B128" s="18"/>
      <c r="C128" s="18"/>
      <c r="D128" s="18"/>
      <c r="E128" s="18"/>
      <c r="F128" s="18"/>
      <c r="G128" s="18"/>
      <c r="H128" s="18"/>
      <c r="I128" s="18"/>
      <c r="J128" s="18"/>
      <c r="K128" s="11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1"/>
      <c r="B129" s="18"/>
      <c r="C129" s="18"/>
      <c r="D129" s="18"/>
      <c r="E129" s="18"/>
      <c r="F129" s="18"/>
      <c r="G129" s="18"/>
      <c r="H129" s="18"/>
      <c r="I129" s="18"/>
      <c r="J129" s="18"/>
      <c r="K129" s="11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1"/>
      <c r="B130" s="18"/>
      <c r="C130" s="18"/>
      <c r="D130" s="18"/>
      <c r="E130" s="18"/>
      <c r="F130" s="18"/>
      <c r="G130" s="18"/>
      <c r="H130" s="18"/>
      <c r="I130" s="18"/>
      <c r="J130" s="18"/>
      <c r="K130" s="11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1"/>
      <c r="B131" s="18"/>
      <c r="C131" s="18"/>
      <c r="D131" s="18"/>
      <c r="E131" s="18"/>
      <c r="F131" s="18"/>
      <c r="G131" s="18"/>
      <c r="H131" s="18"/>
      <c r="I131" s="18"/>
      <c r="J131" s="18"/>
      <c r="K131" s="11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1"/>
      <c r="B132" s="18"/>
      <c r="C132" s="18"/>
      <c r="D132" s="18"/>
      <c r="E132" s="18"/>
      <c r="F132" s="18"/>
      <c r="G132" s="18"/>
      <c r="H132" s="18"/>
      <c r="I132" s="18"/>
      <c r="J132" s="18"/>
      <c r="K132" s="11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1"/>
      <c r="B133" s="18"/>
      <c r="C133" s="18"/>
      <c r="D133" s="18"/>
      <c r="E133" s="18"/>
      <c r="F133" s="18"/>
      <c r="G133" s="18"/>
      <c r="H133" s="18"/>
      <c r="I133" s="18"/>
      <c r="J133" s="18"/>
      <c r="K133" s="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1"/>
      <c r="B134" s="18"/>
      <c r="C134" s="18"/>
      <c r="D134" s="18"/>
      <c r="E134" s="18"/>
      <c r="F134" s="18"/>
      <c r="G134" s="18"/>
      <c r="H134" s="18"/>
      <c r="I134" s="18"/>
      <c r="J134" s="18"/>
      <c r="K134" s="11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1"/>
      <c r="B135" s="18"/>
      <c r="C135" s="18"/>
      <c r="D135" s="18"/>
      <c r="E135" s="18"/>
      <c r="F135" s="18"/>
      <c r="G135" s="18"/>
      <c r="H135" s="18"/>
      <c r="I135" s="18"/>
      <c r="J135" s="18"/>
      <c r="K135" s="11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1"/>
      <c r="B136" s="18"/>
      <c r="C136" s="18"/>
      <c r="D136" s="18"/>
      <c r="E136" s="18"/>
      <c r="F136" s="18"/>
      <c r="G136" s="18"/>
      <c r="H136" s="18"/>
      <c r="I136" s="18"/>
      <c r="J136" s="18"/>
      <c r="K136" s="11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1"/>
      <c r="B137" s="18"/>
      <c r="C137" s="18"/>
      <c r="D137" s="18"/>
      <c r="E137" s="18"/>
      <c r="F137" s="18"/>
      <c r="G137" s="18"/>
      <c r="H137" s="18"/>
      <c r="I137" s="18"/>
      <c r="J137" s="18"/>
      <c r="K137" s="11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1"/>
      <c r="B138" s="18"/>
      <c r="C138" s="18"/>
      <c r="D138" s="18"/>
      <c r="E138" s="18"/>
      <c r="F138" s="18"/>
      <c r="G138" s="18"/>
      <c r="H138" s="18"/>
      <c r="I138" s="18"/>
      <c r="J138" s="18"/>
      <c r="K138" s="11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1"/>
      <c r="B139" s="18"/>
      <c r="C139" s="18"/>
      <c r="D139" s="18"/>
      <c r="E139" s="18"/>
      <c r="F139" s="18"/>
      <c r="G139" s="18"/>
      <c r="H139" s="18"/>
      <c r="I139" s="18"/>
      <c r="J139" s="18"/>
      <c r="K139" s="11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1"/>
      <c r="B140" s="18"/>
      <c r="C140" s="18"/>
      <c r="D140" s="18"/>
      <c r="E140" s="18"/>
      <c r="F140" s="18"/>
      <c r="G140" s="18"/>
      <c r="H140" s="18"/>
      <c r="I140" s="18"/>
      <c r="J140" s="18"/>
      <c r="K140" s="11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1"/>
      <c r="B141" s="18"/>
      <c r="C141" s="18"/>
      <c r="D141" s="18"/>
      <c r="E141" s="18"/>
      <c r="F141" s="18"/>
      <c r="G141" s="18"/>
      <c r="H141" s="18"/>
      <c r="I141" s="18"/>
      <c r="J141" s="18"/>
      <c r="K141" s="11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1"/>
      <c r="B142" s="18"/>
      <c r="C142" s="18"/>
      <c r="D142" s="18"/>
      <c r="E142" s="18"/>
      <c r="F142" s="18"/>
      <c r="G142" s="18"/>
      <c r="H142" s="18"/>
      <c r="I142" s="18"/>
      <c r="J142" s="18"/>
      <c r="K142" s="11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1"/>
      <c r="B143" s="18"/>
      <c r="C143" s="18"/>
      <c r="D143" s="18"/>
      <c r="E143" s="18"/>
      <c r="F143" s="18"/>
      <c r="G143" s="18"/>
      <c r="H143" s="18"/>
      <c r="I143" s="18"/>
      <c r="J143" s="18"/>
      <c r="K143" s="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1"/>
      <c r="B144" s="18"/>
      <c r="C144" s="18"/>
      <c r="D144" s="18"/>
      <c r="E144" s="18"/>
      <c r="F144" s="18"/>
      <c r="G144" s="18"/>
      <c r="H144" s="18"/>
      <c r="I144" s="18"/>
      <c r="J144" s="18"/>
      <c r="K144" s="11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1"/>
      <c r="B145" s="18"/>
      <c r="C145" s="18"/>
      <c r="D145" s="18"/>
      <c r="E145" s="18"/>
      <c r="F145" s="18"/>
      <c r="G145" s="18"/>
      <c r="H145" s="18"/>
      <c r="I145" s="18"/>
      <c r="J145" s="18"/>
      <c r="K145" s="11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1"/>
      <c r="B146" s="18"/>
      <c r="C146" s="18"/>
      <c r="D146" s="18"/>
      <c r="E146" s="18"/>
      <c r="F146" s="18"/>
      <c r="G146" s="18"/>
      <c r="H146" s="18"/>
      <c r="I146" s="18"/>
      <c r="J146" s="18"/>
      <c r="K146" s="11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1"/>
      <c r="B147" s="18"/>
      <c r="C147" s="18"/>
      <c r="D147" s="18"/>
      <c r="E147" s="18"/>
      <c r="F147" s="18"/>
      <c r="G147" s="18"/>
      <c r="H147" s="18"/>
      <c r="I147" s="18"/>
      <c r="J147" s="18"/>
      <c r="K147" s="11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1"/>
      <c r="B148" s="18"/>
      <c r="C148" s="18"/>
      <c r="D148" s="18"/>
      <c r="E148" s="18"/>
      <c r="F148" s="18"/>
      <c r="G148" s="18"/>
      <c r="H148" s="18"/>
      <c r="I148" s="18"/>
      <c r="J148" s="18"/>
      <c r="K148" s="11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1"/>
      <c r="B149" s="18"/>
      <c r="C149" s="18"/>
      <c r="D149" s="18"/>
      <c r="E149" s="18"/>
      <c r="F149" s="18"/>
      <c r="G149" s="18"/>
      <c r="H149" s="18"/>
      <c r="I149" s="18"/>
      <c r="J149" s="18"/>
      <c r="K149" s="11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11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11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1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1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1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1"/>
      <c r="B156" s="18"/>
      <c r="C156" s="18"/>
      <c r="D156" s="18"/>
      <c r="E156" s="18"/>
      <c r="F156" s="18"/>
      <c r="G156" s="18"/>
      <c r="H156" s="18"/>
      <c r="I156" s="18"/>
      <c r="J156" s="18"/>
      <c r="K156" s="11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1"/>
      <c r="B157" s="18"/>
      <c r="C157" s="18"/>
      <c r="D157" s="18"/>
      <c r="E157" s="18"/>
      <c r="F157" s="18"/>
      <c r="G157" s="18"/>
      <c r="H157" s="18"/>
      <c r="I157" s="18"/>
      <c r="J157" s="18"/>
      <c r="K157" s="11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1"/>
      <c r="B158" s="18"/>
      <c r="C158" s="18"/>
      <c r="D158" s="18"/>
      <c r="E158" s="18"/>
      <c r="F158" s="18"/>
      <c r="G158" s="18"/>
      <c r="H158" s="18"/>
      <c r="I158" s="18"/>
      <c r="J158" s="18"/>
      <c r="K158" s="11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1"/>
      <c r="B159" s="18"/>
      <c r="C159" s="18"/>
      <c r="D159" s="18"/>
      <c r="E159" s="18"/>
      <c r="F159" s="18"/>
      <c r="G159" s="18"/>
      <c r="H159" s="18"/>
      <c r="I159" s="18"/>
      <c r="J159" s="18"/>
      <c r="K159" s="11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1"/>
      <c r="B160" s="18"/>
      <c r="C160" s="18"/>
      <c r="D160" s="18"/>
      <c r="E160" s="18"/>
      <c r="F160" s="18"/>
      <c r="G160" s="18"/>
      <c r="H160" s="18"/>
      <c r="I160" s="18"/>
      <c r="J160" s="18"/>
      <c r="K160" s="11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1"/>
      <c r="B161" s="18"/>
      <c r="C161" s="18"/>
      <c r="D161" s="18"/>
      <c r="E161" s="18"/>
      <c r="F161" s="18"/>
      <c r="G161" s="18"/>
      <c r="H161" s="18"/>
      <c r="I161" s="18"/>
      <c r="J161" s="18"/>
      <c r="K161" s="11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1"/>
      <c r="B162" s="18"/>
      <c r="C162" s="18"/>
      <c r="D162" s="18"/>
      <c r="E162" s="18"/>
      <c r="F162" s="18"/>
      <c r="G162" s="18"/>
      <c r="H162" s="18"/>
      <c r="I162" s="18"/>
      <c r="J162" s="18"/>
      <c r="K162" s="11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11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11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11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1"/>
      <c r="B167" s="18"/>
      <c r="C167" s="18"/>
      <c r="D167" s="18"/>
      <c r="E167" s="18"/>
      <c r="F167" s="18"/>
      <c r="G167" s="18"/>
      <c r="H167" s="18"/>
      <c r="I167" s="18"/>
      <c r="J167" s="18"/>
      <c r="K167" s="11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1"/>
      <c r="B168" s="18"/>
      <c r="C168" s="18"/>
      <c r="D168" s="18"/>
      <c r="E168" s="18"/>
      <c r="F168" s="18"/>
      <c r="G168" s="18"/>
      <c r="H168" s="18"/>
      <c r="I168" s="18"/>
      <c r="J168" s="18"/>
      <c r="K168" s="11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1"/>
      <c r="B169" s="18"/>
      <c r="C169" s="18"/>
      <c r="D169" s="18"/>
      <c r="E169" s="18"/>
      <c r="F169" s="18"/>
      <c r="G169" s="18"/>
      <c r="H169" s="18"/>
      <c r="I169" s="18"/>
      <c r="J169" s="18"/>
      <c r="K169" s="11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11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11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11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11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11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11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11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1"/>
      <c r="B178" s="18"/>
      <c r="C178" s="18"/>
      <c r="D178" s="18"/>
      <c r="E178" s="18"/>
      <c r="F178" s="18"/>
      <c r="G178" s="18"/>
      <c r="H178" s="18"/>
      <c r="I178" s="18"/>
      <c r="J178" s="18"/>
      <c r="K178" s="11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1"/>
      <c r="B179" s="18"/>
      <c r="C179" s="18"/>
      <c r="D179" s="18"/>
      <c r="E179" s="18"/>
      <c r="F179" s="18"/>
      <c r="G179" s="18"/>
      <c r="H179" s="18"/>
      <c r="I179" s="18"/>
      <c r="J179" s="18"/>
      <c r="K179" s="11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1"/>
      <c r="B180" s="18"/>
      <c r="C180" s="18"/>
      <c r="D180" s="18"/>
      <c r="E180" s="18"/>
      <c r="F180" s="18"/>
      <c r="G180" s="18"/>
      <c r="H180" s="18"/>
      <c r="I180" s="18"/>
      <c r="J180" s="18"/>
      <c r="K180" s="11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1"/>
      <c r="B181" s="18"/>
      <c r="C181" s="18"/>
      <c r="D181" s="18"/>
      <c r="E181" s="18"/>
      <c r="F181" s="18"/>
      <c r="G181" s="18"/>
      <c r="H181" s="18"/>
      <c r="I181" s="18"/>
      <c r="J181" s="18"/>
      <c r="K181" s="11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1"/>
      <c r="B182" s="18"/>
      <c r="C182" s="18"/>
      <c r="D182" s="18"/>
      <c r="E182" s="18"/>
      <c r="F182" s="18"/>
      <c r="G182" s="18"/>
      <c r="H182" s="18"/>
      <c r="I182" s="18"/>
      <c r="J182" s="18"/>
      <c r="K182" s="11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1"/>
      <c r="B183" s="18"/>
      <c r="C183" s="18"/>
      <c r="D183" s="18"/>
      <c r="E183" s="18"/>
      <c r="F183" s="18"/>
      <c r="G183" s="18"/>
      <c r="H183" s="18"/>
      <c r="I183" s="18"/>
      <c r="J183" s="18"/>
      <c r="K183" s="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1"/>
      <c r="B184" s="18"/>
      <c r="C184" s="18"/>
      <c r="D184" s="18"/>
      <c r="E184" s="18"/>
      <c r="F184" s="18"/>
      <c r="G184" s="18"/>
      <c r="H184" s="18"/>
      <c r="I184" s="18"/>
      <c r="J184" s="18"/>
      <c r="K184" s="11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1"/>
      <c r="B185" s="18"/>
      <c r="C185" s="18"/>
      <c r="D185" s="18"/>
      <c r="E185" s="18"/>
      <c r="F185" s="18"/>
      <c r="G185" s="18"/>
      <c r="H185" s="18"/>
      <c r="I185" s="18"/>
      <c r="J185" s="18"/>
      <c r="K185" s="11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1"/>
      <c r="B186" s="18"/>
      <c r="C186" s="18"/>
      <c r="D186" s="18"/>
      <c r="E186" s="18"/>
      <c r="F186" s="18"/>
      <c r="G186" s="18"/>
      <c r="H186" s="18"/>
      <c r="I186" s="18"/>
      <c r="J186" s="18"/>
      <c r="K186" s="11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1"/>
      <c r="B187" s="18"/>
      <c r="C187" s="18"/>
      <c r="D187" s="18"/>
      <c r="E187" s="18"/>
      <c r="F187" s="18"/>
      <c r="G187" s="18"/>
      <c r="H187" s="18"/>
      <c r="I187" s="18"/>
      <c r="J187" s="18"/>
      <c r="K187" s="11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1"/>
      <c r="B188" s="18"/>
      <c r="C188" s="18"/>
      <c r="D188" s="18"/>
      <c r="E188" s="18"/>
      <c r="F188" s="18"/>
      <c r="G188" s="18"/>
      <c r="H188" s="18"/>
      <c r="I188" s="18"/>
      <c r="J188" s="18"/>
      <c r="K188" s="11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1"/>
      <c r="B189" s="18"/>
      <c r="C189" s="18"/>
      <c r="D189" s="18"/>
      <c r="E189" s="18"/>
      <c r="F189" s="18"/>
      <c r="G189" s="18"/>
      <c r="H189" s="18"/>
      <c r="I189" s="18"/>
      <c r="J189" s="18"/>
      <c r="K189" s="11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1"/>
      <c r="B190" s="18"/>
      <c r="C190" s="18"/>
      <c r="D190" s="18"/>
      <c r="E190" s="18"/>
      <c r="F190" s="18"/>
      <c r="G190" s="18"/>
      <c r="H190" s="18"/>
      <c r="I190" s="18"/>
      <c r="J190" s="18"/>
      <c r="K190" s="11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1"/>
      <c r="B191" s="18"/>
      <c r="C191" s="18"/>
      <c r="D191" s="18"/>
      <c r="E191" s="18"/>
      <c r="F191" s="18"/>
      <c r="G191" s="18"/>
      <c r="H191" s="18"/>
      <c r="I191" s="18"/>
      <c r="J191" s="18"/>
      <c r="K191" s="11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1"/>
      <c r="B192" s="18"/>
      <c r="C192" s="18"/>
      <c r="D192" s="18"/>
      <c r="E192" s="18"/>
      <c r="F192" s="18"/>
      <c r="G192" s="18"/>
      <c r="H192" s="18"/>
      <c r="I192" s="18"/>
      <c r="J192" s="18"/>
      <c r="K192" s="11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1"/>
      <c r="B193" s="18"/>
      <c r="C193" s="18"/>
      <c r="D193" s="18"/>
      <c r="E193" s="18"/>
      <c r="F193" s="18"/>
      <c r="G193" s="18"/>
      <c r="H193" s="18"/>
      <c r="I193" s="18"/>
      <c r="J193" s="18"/>
      <c r="K193" s="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1"/>
      <c r="B194" s="18"/>
      <c r="C194" s="18"/>
      <c r="D194" s="18"/>
      <c r="E194" s="18"/>
      <c r="F194" s="18"/>
      <c r="G194" s="18"/>
      <c r="H194" s="18"/>
      <c r="I194" s="18"/>
      <c r="J194" s="18"/>
      <c r="K194" s="11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1"/>
      <c r="B195" s="18"/>
      <c r="C195" s="18"/>
      <c r="D195" s="18"/>
      <c r="E195" s="18"/>
      <c r="F195" s="18"/>
      <c r="G195" s="18"/>
      <c r="H195" s="18"/>
      <c r="I195" s="18"/>
      <c r="J195" s="18"/>
      <c r="K195" s="11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1"/>
      <c r="B196" s="18"/>
      <c r="C196" s="18"/>
      <c r="D196" s="18"/>
      <c r="E196" s="18"/>
      <c r="F196" s="18"/>
      <c r="G196" s="18"/>
      <c r="H196" s="18"/>
      <c r="I196" s="18"/>
      <c r="J196" s="18"/>
      <c r="K196" s="11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1"/>
      <c r="B197" s="18"/>
      <c r="C197" s="18"/>
      <c r="D197" s="18"/>
      <c r="E197" s="18"/>
      <c r="F197" s="18"/>
      <c r="G197" s="18"/>
      <c r="H197" s="18"/>
      <c r="I197" s="18"/>
      <c r="J197" s="18"/>
      <c r="K197" s="11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1"/>
      <c r="B198" s="18"/>
      <c r="C198" s="18"/>
      <c r="D198" s="18"/>
      <c r="E198" s="18"/>
      <c r="F198" s="18"/>
      <c r="G198" s="18"/>
      <c r="H198" s="18"/>
      <c r="I198" s="18"/>
      <c r="J198" s="18"/>
      <c r="K198" s="11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1"/>
      <c r="B199" s="18"/>
      <c r="C199" s="18"/>
      <c r="D199" s="18"/>
      <c r="E199" s="18"/>
      <c r="F199" s="18"/>
      <c r="G199" s="18"/>
      <c r="H199" s="18"/>
      <c r="I199" s="18"/>
      <c r="J199" s="18"/>
      <c r="K199" s="11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1"/>
      <c r="B200" s="18"/>
      <c r="C200" s="18"/>
      <c r="D200" s="18"/>
      <c r="E200" s="18"/>
      <c r="F200" s="18"/>
      <c r="G200" s="18"/>
      <c r="H200" s="18"/>
      <c r="I200" s="18"/>
      <c r="J200" s="18"/>
      <c r="K200" s="11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T5:T6"/>
    <mergeCell ref="H42:J42"/>
    <mergeCell ref="R42:T42"/>
    <mergeCell ref="H38:J38"/>
    <mergeCell ref="R38:T38"/>
    <mergeCell ref="K39:K40"/>
    <mergeCell ref="N39:N40"/>
    <mergeCell ref="A39:A40"/>
    <mergeCell ref="D39:D40"/>
    <mergeCell ref="H39:H40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K5:M6"/>
    <mergeCell ref="I5:I6"/>
    <mergeCell ref="R39:R40"/>
    <mergeCell ref="F2:H2"/>
    <mergeCell ref="P2:R2"/>
    <mergeCell ref="A3:J3"/>
    <mergeCell ref="K3:T3"/>
    <mergeCell ref="B4:I4"/>
    <mergeCell ref="L4:S4"/>
  </mergeCells>
  <dataValidations count="166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"='中華民國114年8月$0_3_1$2025'/8"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"='特別預算部分_收入_全年度預算數$0_22_10$2090104a009'"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"='特別預算部分_支出_全年度預算數$0_23_10$2090104a011'"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"='以前年度部分_收入_預算數$0_28_10$2090104a015'"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"='以前年度部分_支出_預算數$0_29_10$2090104a017'"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"='中華民國114年8月$0_3_11$2025'/8"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N29:N30 N32:N32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