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<sst xmlns="http://schemas.openxmlformats.org/spreadsheetml/2006/main" count="36">
  <si>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　開　類</t>
  </si>
  <si>
    <t>季　　　報</t>
  </si>
  <si>
    <t>臺中市道路交通音量監測不合格情形</t>
  </si>
  <si>
    <t>合  　計</t>
  </si>
  <si>
    <t>第一類管制區</t>
  </si>
  <si>
    <t>第二類管制區</t>
  </si>
  <si>
    <t>第三類管制區</t>
  </si>
  <si>
    <t>第四類管制區</t>
  </si>
  <si>
    <t>資料來源：由本局環境檢驗科依據本市道路交通噪音環境音量監測資料彙編。</t>
  </si>
  <si>
    <t>填表說明：本表編製2份，1份送環境部統計處，1份依統計法規定永久保存，資料透過網際路上傳至「臺中市公務統計行政管理系統」。</t>
  </si>
  <si>
    <t>期間終了20日內編報</t>
  </si>
  <si>
    <t>監測站數
(1)</t>
  </si>
  <si>
    <t>填表</t>
  </si>
  <si>
    <t>中華民國114年第2季</t>
  </si>
  <si>
    <t>總  計</t>
  </si>
  <si>
    <t xml:space="preserve"> 不合格
時段數
(2)
=(4)+(6)+(8)</t>
  </si>
  <si>
    <t>不合格率 
(3)
=(2)/
[(1)*3]*100</t>
  </si>
  <si>
    <t>審核</t>
  </si>
  <si>
    <t>不合格
站　數
(4)</t>
  </si>
  <si>
    <t>日  間</t>
  </si>
  <si>
    <t>不合格率 
(5)
=(4)/(1)*100</t>
  </si>
  <si>
    <t>業務主管人員</t>
  </si>
  <si>
    <t>主辦統計人員</t>
  </si>
  <si>
    <t>不合格
站　數
(6)</t>
  </si>
  <si>
    <t>晚  間</t>
  </si>
  <si>
    <t>不合格率 
(7)
  =(6)/(1)*100</t>
  </si>
  <si>
    <t xml:space="preserve">　機關首長</t>
  </si>
  <si>
    <t>編製機關</t>
  </si>
  <si>
    <t>表   號</t>
  </si>
  <si>
    <t>不合格
站　數
(8)</t>
  </si>
  <si>
    <t>臺中市政府環境保護局</t>
  </si>
  <si>
    <t>11294-00-02-2</t>
  </si>
  <si>
    <t>夜  間</t>
  </si>
  <si>
    <t>不合格率 
(9)
  =(8)/(1)*100</t>
  </si>
  <si>
    <t>單位：站、％</t>
  </si>
  <si>
    <t xml:space="preserve"> 中華民國 114 年 7 月 3 日編製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</si>
</sst>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_(* #,##0_);_(* \(#,##0\);_(* &quot;-&quot;_);_(@_)" numFmtId="198"/>
    <numFmt formatCode="#,###,##0" numFmtId="199"/>
    <numFmt formatCode="#,###,##0;\-#,###,##0;&quot;       －&quot;" numFmtId="200"/>
    <numFmt formatCode="_(* #,##0.00_);_(* \(#,##0.00\);_(* &quot;-&quot;??_);_(@_)" numFmtId="201"/>
    <numFmt formatCode="#,##0.00;\-#,##0.00;&quot;      －&quot;" numFmtId="20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/>
    </xf>
    <xf numFmtId="0" fontId="1" borderId="0" xfId="0" applyFont="true">
      <alignment horizontal="left" vertical="top" wrapText="true"/>
    </xf>
    <xf numFmtId="197" fontId="1" borderId="0" xfId="0" applyNumberFormat="true" applyFont="true">
      <alignment horizontal="center" vertical="center" wrapText="true"/>
    </xf>
    <xf numFmtId="0" fontId="3" borderId="0" xfId="0" applyFont="true"/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wrapText="true"/>
    </xf>
    <xf numFmtId="0" fontId="1" borderId="10" xfId="0" applyFont="true" applyBorder="true">
      <alignment horizontal="left" vertical="center"/>
    </xf>
    <xf numFmtId="198" fontId="4" fillId="2" borderId="11" xfId="0" applyNumberFormat="true" applyFont="true" applyFill="true" applyBorder="true">
      <alignment horizontal="right" vertical="center"/>
    </xf>
    <xf numFmtId="198" fontId="4" borderId="8" xfId="0" applyNumberFormat="true" applyFont="true" applyBorder="true">
      <alignment horizontal="right" vertical="center"/>
    </xf>
    <xf numFmtId="198" fontId="4" borderId="9" xfId="0" applyNumberFormat="true" applyFont="true" applyBorder="true">
      <alignment horizontal="right" vertical="center"/>
    </xf>
    <xf numFmtId="199" fontId="1" borderId="0" xfId="0" applyNumberFormat="true" applyFont="true">
      <alignment horizontal="left" vertical="center"/>
    </xf>
    <xf numFmtId="199" fontId="1" borderId="0" xfId="0" applyNumberFormat="true" applyFont="true">
      <alignment horizontal="right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49" fontId="1" borderId="3" xfId="0" applyNumberFormat="true" applyFont="true" applyBorder="true">
      <alignment horizontal="center" wrapText="true"/>
    </xf>
    <xf numFmtId="0" fontId="1" borderId="12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198" fontId="5" fillId="2" borderId="0" xfId="0" applyNumberFormat="true" applyFont="true" applyFill="true">
      <alignment horizontal="right" vertical="center"/>
    </xf>
    <xf numFmtId="198" fontId="5" fillId="2" borderId="3" xfId="0" applyNumberFormat="true" applyFont="true" applyFill="true" applyBorder="true">
      <alignment horizontal="right" vertical="center"/>
    </xf>
    <xf numFmtId="200" fontId="1" borderId="0" xfId="0" applyNumberFormat="true" applyFont="true">
      <alignment horizontal="right" vertical="center"/>
    </xf>
    <xf numFmtId="0" fontId="5" borderId="0" xfId="0" applyFont="true">
      <alignment horizontal="justify" wrapText="true"/>
    </xf>
    <xf numFmtId="0" fontId="5" borderId="3" xfId="0" applyFont="true" applyBorder="true">
      <alignment horizontal="justify" wrapText="true"/>
    </xf>
    <xf numFmtId="0" fontId="1" borderId="4" xfId="0" applyFont="true" applyBorder="true">
      <alignment horizontal="center" vertical="center"/>
    </xf>
    <xf numFmtId="201" fontId="5" fillId="2" borderId="2" xfId="0" applyNumberFormat="true" applyFont="true" applyFill="true" applyBorder="true">
      <alignment horizontal="right" vertical="center"/>
    </xf>
    <xf numFmtId="201" fontId="5" fillId="2" borderId="0" xfId="0" applyNumberFormat="true" applyFont="true" applyFill="true">
      <alignment horizontal="right" vertical="center"/>
    </xf>
    <xf numFmtId="201" fontId="5" fillId="2" borderId="3" xfId="0" applyNumberFormat="true" applyFont="true" applyFill="true" applyBorder="true">
      <alignment horizontal="right" vertical="center"/>
    </xf>
    <xf numFmtId="202" fontId="1" borderId="0" xfId="0" applyNumberFormat="true" applyFont="true">
      <alignment horizontal="righ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10" xfId="0" applyFont="true" applyBorder="true">
      <alignment horizontal="center" vertical="center"/>
    </xf>
    <xf numFmtId="198" fontId="4" fillId="2" borderId="2" xfId="0" applyNumberFormat="true" applyFont="true" applyFill="true" applyBorder="true">
      <alignment horizontal="right" vertical="center"/>
    </xf>
    <xf numFmtId="198" fontId="4" borderId="0" xfId="0" applyNumberFormat="true" applyFont="true">
      <alignment horizontal="right" vertical="center"/>
    </xf>
    <xf numFmtId="198" fontId="4" borderId="3" xfId="0" applyNumberFormat="true" applyFont="true" applyBorder="true">
      <alignment horizontal="right" vertical="center"/>
    </xf>
    <xf numFmtId="201" fontId="5" fillId="2" borderId="2" xfId="0" applyNumberFormat="true" applyFont="true" applyFill="true" applyBorder="true">
      <alignment horizontal="center" vertical="center"/>
    </xf>
    <xf numFmtId="201" fontId="5" fillId="2" borderId="0" xfId="0" applyNumberFormat="true" applyFont="true" applyFill="true">
      <alignment horizontal="center" vertical="center"/>
    </xf>
    <xf numFmtId="201" fontId="5" fillId="2" borderId="3" xfId="0" applyNumberFormat="true" applyFont="true" applyFill="true" applyBorder="true">
      <alignment horizontal="center" vertical="center"/>
    </xf>
    <xf numFmtId="0" fontId="6" borderId="4" xfId="0" applyFont="true" applyBorder="true">
      <alignment horizontal="center" vertical="center"/>
    </xf>
    <xf numFmtId="0" fontId="7" borderId="0" xfId="0" applyFont="true"/>
    <xf numFmtId="0" fontId="5" borderId="3" xfId="0" applyFont="true" applyBorder="true"/>
    <xf numFmtId="201" fontId="4" fillId="2" borderId="0" xfId="0" applyNumberFormat="true" applyFont="true" applyFill="true">
      <alignment horizontal="center" vertical="center"/>
    </xf>
    <xf numFmtId="201" fontId="4" fillId="2" borderId="3" xfId="0" applyNumberFormat="true" applyFont="true" applyFill="true" applyBorder="true">
      <alignment horizontal="center" vertical="center"/>
    </xf>
    <xf numFmtId="200" fontId="1" borderId="0" xfId="0" applyNumberFormat="true" applyFont="true">
      <alignment vertical="center"/>
    </xf>
    <xf numFmtId="0" fontId="7" borderId="6" xfId="0" applyFont="true" applyBorder="true"/>
    <xf numFmtId="0" fontId="5" borderId="7" xfId="0" applyFont="true" applyBorder="true"/>
    <xf numFmtId="202" fontId="1" borderId="0" xfId="0" applyNumberFormat="true" applyFont="true">
      <alignment horizontal="left" vertical="center"/>
    </xf>
    <xf numFmtId="0" fontId="6" borderId="10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200" fontId="1" borderId="0" xfId="0" applyNumberFormat="true" applyFont="true">
      <alignment horizontal="left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202" fontId="1" borderId="2" xfId="0" applyNumberFormat="true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17.4921875" hidden="false" outlineLevel="0"/>
    <col min="2" max="4" bestFit="false" customWidth="true" width="17.2109375" hidden="false" outlineLevel="0"/>
    <col min="5" max="13" bestFit="false" customWidth="true" width="15.921875" hidden="false" outlineLevel="0"/>
  </cols>
  <sheetData>
    <row r="1" ht="24.2" customHeight="true">
      <c r="A1" s="1" t="s">
        <v>0</v>
      </c>
      <c r="B1" s="12"/>
      <c r="C1" s="21"/>
      <c r="D1" s="29"/>
      <c r="E1" s="36"/>
      <c r="F1" s="36"/>
      <c r="G1" s="36"/>
      <c r="H1" s="36"/>
      <c r="I1" s="46"/>
      <c r="J1" s="51"/>
      <c r="K1" s="1" t="s">
        <v>27</v>
      </c>
      <c r="L1" s="55" t="s">
        <v>30</v>
      </c>
      <c r="M1" s="57"/>
      <c r="N1" s="60"/>
    </row>
    <row r="2" ht="20.25" customHeight="true">
      <c r="A2" s="1" t="s">
        <v>1</v>
      </c>
      <c r="B2" s="13" t="s">
        <v>10</v>
      </c>
      <c r="C2" s="22"/>
      <c r="D2" s="30"/>
      <c r="E2" s="37"/>
      <c r="F2" s="37"/>
      <c r="G2" s="37"/>
      <c r="H2" s="37"/>
      <c r="I2" s="47"/>
      <c r="J2" s="52"/>
      <c r="K2" s="1" t="s">
        <v>28</v>
      </c>
      <c r="L2" s="1" t="s">
        <v>31</v>
      </c>
      <c r="M2" s="1"/>
      <c r="N2" s="60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25" customHeight="true">
      <c r="A4" s="3"/>
      <c r="B4" s="14"/>
      <c r="C4" s="23" t="s">
        <v>13</v>
      </c>
      <c r="D4" s="23"/>
      <c r="E4" s="23"/>
      <c r="F4" s="23"/>
      <c r="G4" s="23"/>
      <c r="H4" s="23"/>
      <c r="I4" s="23"/>
      <c r="J4" s="23"/>
      <c r="K4" s="23"/>
      <c r="L4" s="14"/>
      <c r="M4" s="58" t="s">
        <v>34</v>
      </c>
    </row>
    <row r="5" ht="24.75" customHeight="true">
      <c r="A5" s="4"/>
      <c r="B5" s="15"/>
      <c r="C5" s="24" t="s">
        <v>14</v>
      </c>
      <c r="D5" s="31"/>
      <c r="E5" s="38"/>
      <c r="F5" s="24" t="s">
        <v>19</v>
      </c>
      <c r="G5" s="45"/>
      <c r="H5" s="38"/>
      <c r="I5" s="24" t="s">
        <v>24</v>
      </c>
      <c r="J5" s="45"/>
      <c r="K5" s="54"/>
      <c r="L5" s="24" t="s">
        <v>32</v>
      </c>
      <c r="M5" s="24"/>
    </row>
    <row r="6" ht="70.7" customHeight="true">
      <c r="A6" s="4"/>
      <c r="B6" s="1" t="s">
        <v>11</v>
      </c>
      <c r="C6" s="1" t="s">
        <v>15</v>
      </c>
      <c r="D6" s="1" t="s">
        <v>16</v>
      </c>
      <c r="E6" s="1" t="s">
        <v>18</v>
      </c>
      <c r="F6" s="1" t="s">
        <v>20</v>
      </c>
      <c r="G6" s="1"/>
      <c r="H6" s="1" t="s">
        <v>23</v>
      </c>
      <c r="I6" s="1" t="s">
        <v>25</v>
      </c>
      <c r="J6" s="1"/>
      <c r="K6" s="1" t="s">
        <v>29</v>
      </c>
      <c r="L6" s="1" t="s">
        <v>33</v>
      </c>
      <c r="M6" s="1"/>
      <c r="N6" s="60"/>
    </row>
    <row r="7" ht="36" customHeight="true">
      <c r="A7" s="5" t="s">
        <v>3</v>
      </c>
      <c r="B7" s="16" t="n">
        <f>SUM(B8:B11)</f>
        <v>12</v>
      </c>
      <c r="C7" s="25" t="n">
        <f>E7+H7+K7</f>
        <v>0</v>
      </c>
      <c r="D7" s="32" t="n">
        <f>IF(B7&gt;0, C7/(B7*3)*100, 0)</f>
        <v>0</v>
      </c>
      <c r="E7" s="39" t="n">
        <f>SUM(E8:E11)</f>
        <v>0</v>
      </c>
      <c r="F7" s="42" t="n">
        <f>IF(B7&gt;0, E7/B7*100, 0)</f>
        <v>0</v>
      </c>
      <c r="G7" s="42"/>
      <c r="H7" s="39" t="n">
        <f>SUM(H8:H11)</f>
        <v>0</v>
      </c>
      <c r="I7" s="42" t="n">
        <f>IF(B7&gt;0, H7/B7*100, 0)</f>
        <v>0</v>
      </c>
      <c r="J7" s="42"/>
      <c r="K7" s="39" t="n">
        <f>SUM(K8:K11)</f>
        <v>0</v>
      </c>
      <c r="L7" s="42" t="n">
        <f>IF(B7&gt;0, K7/B7*100, 0)</f>
        <v>0</v>
      </c>
      <c r="M7" s="42"/>
    </row>
    <row r="8" ht="36" customHeight="true">
      <c r="A8" s="6" t="s">
        <v>4</v>
      </c>
      <c r="B8" s="17" t="n">
        <v>2</v>
      </c>
      <c r="C8" s="26" t="n">
        <f>E8+H8+K8</f>
        <v>0</v>
      </c>
      <c r="D8" s="33" t="n">
        <f>IF(B8&gt;0, C8/(B8*3)*100, 0)</f>
        <v>0</v>
      </c>
      <c r="E8" s="40" t="n">
        <v>0</v>
      </c>
      <c r="F8" s="43" t="n">
        <f>IF(B8&gt;0, E8/B8*100, 0)</f>
        <v>0</v>
      </c>
      <c r="G8" s="43"/>
      <c r="H8" s="40" t="n">
        <v>0</v>
      </c>
      <c r="I8" s="48" t="n">
        <f>IF(B8&gt;0, H8/B8*100, 0)</f>
        <v>0</v>
      </c>
      <c r="J8" s="48"/>
      <c r="K8" s="40" t="n">
        <v>0</v>
      </c>
      <c r="L8" s="48" t="n">
        <f>IF(B8&gt;0, K8/B8*100, 0)</f>
        <v>0</v>
      </c>
      <c r="M8" s="48"/>
    </row>
    <row r="9" ht="36" customHeight="true">
      <c r="A9" s="6" t="s">
        <v>5</v>
      </c>
      <c r="B9" s="17" t="n">
        <v>4</v>
      </c>
      <c r="C9" s="26" t="n">
        <f>E9+H9+K9</f>
        <v>0</v>
      </c>
      <c r="D9" s="33" t="n">
        <f>IF(B9&gt;0, C9/(B9*3)*100, 0)</f>
        <v>0</v>
      </c>
      <c r="E9" s="40" t="n">
        <v>0</v>
      </c>
      <c r="F9" s="43" t="n">
        <f>IF(B9&gt;0, E9/B9*100, 0)</f>
        <v>0</v>
      </c>
      <c r="G9" s="43"/>
      <c r="H9" s="40" t="n">
        <v>0</v>
      </c>
      <c r="I9" s="48" t="n">
        <f>IF(B9&gt;0, H9/B9*100, 0)</f>
        <v>0</v>
      </c>
      <c r="J9" s="48"/>
      <c r="K9" s="40" t="n">
        <v>0</v>
      </c>
      <c r="L9" s="48" t="n">
        <f>IF(B9&gt;0, K9/B9*100, 0)</f>
        <v>0</v>
      </c>
      <c r="M9" s="48"/>
    </row>
    <row r="10" ht="36" customHeight="true">
      <c r="A10" s="6" t="s">
        <v>6</v>
      </c>
      <c r="B10" s="17" t="n">
        <v>4</v>
      </c>
      <c r="C10" s="26" t="n">
        <f>E10+H10+K10</f>
        <v>0</v>
      </c>
      <c r="D10" s="33" t="n">
        <f>IF(B10&gt;0, C10/(B10*3)*100, 0)</f>
        <v>0</v>
      </c>
      <c r="E10" s="40" t="n">
        <v>0</v>
      </c>
      <c r="F10" s="43" t="n">
        <f>IF(B10&gt;0, E10/B10*100, 0)</f>
        <v>0</v>
      </c>
      <c r="G10" s="43"/>
      <c r="H10" s="40" t="n">
        <v>0</v>
      </c>
      <c r="I10" s="48" t="n">
        <f>IF(B10&gt;0, H10/B10*100, 0)</f>
        <v>0</v>
      </c>
      <c r="J10" s="48"/>
      <c r="K10" s="40" t="n">
        <v>0</v>
      </c>
      <c r="L10" s="48" t="n">
        <f>IF(B10&gt;0, K10/B10*100, 0)</f>
        <v>0</v>
      </c>
      <c r="M10" s="48"/>
    </row>
    <row r="11" ht="36" customHeight="true">
      <c r="A11" s="7" t="s">
        <v>7</v>
      </c>
      <c r="B11" s="18" t="n">
        <v>2</v>
      </c>
      <c r="C11" s="27" t="n">
        <f>E11+H11+K11</f>
        <v>0</v>
      </c>
      <c r="D11" s="34" t="n">
        <f>IF(B11&gt;0, C11/(B11*3)*100, 0)</f>
        <v>0</v>
      </c>
      <c r="E11" s="41" t="n">
        <v>0</v>
      </c>
      <c r="F11" s="44" t="n">
        <f>IF(B11&gt;0, E11/B11*100, 0)</f>
        <v>0</v>
      </c>
      <c r="G11" s="44"/>
      <c r="H11" s="41" t="n">
        <v>0</v>
      </c>
      <c r="I11" s="49" t="n">
        <f>IF(B11&gt;0, H11/B11*100, 0)</f>
        <v>0</v>
      </c>
      <c r="J11" s="49"/>
      <c r="K11" s="41" t="n">
        <v>0</v>
      </c>
      <c r="L11" s="49" t="n">
        <f>IF(B11&gt;0, K11/B11*100, 0)</f>
        <v>0</v>
      </c>
      <c r="M11" s="49"/>
    </row>
    <row r="12" ht="20.25" customHeight="true">
      <c r="A12" s="8" t="s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59" t="s">
        <v>35</v>
      </c>
    </row>
    <row r="13" ht="20.25" customHeight="true">
      <c r="A13" s="9" t="s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ht="20.25" customHeight="true">
      <c r="A14" s="10"/>
      <c r="B14" s="19" t="s">
        <v>12</v>
      </c>
      <c r="C14" s="28"/>
      <c r="D14" s="35" t="s">
        <v>17</v>
      </c>
      <c r="E14" s="20"/>
      <c r="F14" s="28"/>
      <c r="G14" s="35" t="s">
        <v>21</v>
      </c>
      <c r="H14" s="20"/>
      <c r="I14" s="50" t="s">
        <v>26</v>
      </c>
      <c r="J14" s="53"/>
      <c r="K14" s="20"/>
      <c r="L14" s="56"/>
      <c r="M14" s="11"/>
    </row>
    <row r="15" ht="20.25" customHeight="true">
      <c r="A15" s="10"/>
      <c r="B15" s="20"/>
      <c r="C15" s="28"/>
      <c r="D15" s="35"/>
      <c r="E15" s="20"/>
      <c r="F15" s="28"/>
      <c r="G15" s="35" t="s">
        <v>22</v>
      </c>
      <c r="H15" s="20"/>
      <c r="I15" s="28"/>
      <c r="J15" s="35"/>
      <c r="K15" s="20"/>
      <c r="L15" s="28"/>
      <c r="M15" s="35"/>
    </row>
    <row r="16" ht="15.75" customHeight="true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ht="15.75" customHeight="true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7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L1:M1"/>
    <mergeCell ref="L2:M2"/>
    <mergeCell ref="C4:K4"/>
    <mergeCell ref="A13:M13"/>
    <mergeCell ref="A3:M3"/>
    <mergeCell ref="I6:J6"/>
    <mergeCell ref="F6:G6"/>
    <mergeCell ref="L6:M6"/>
    <mergeCell ref="L7:M7"/>
    <mergeCell ref="L8:M8"/>
    <mergeCell ref="L9:M9"/>
    <mergeCell ref="L10:M10"/>
    <mergeCell ref="I8:J8"/>
    <mergeCell ref="I7:J7"/>
    <mergeCell ref="I9:J9"/>
    <mergeCell ref="I10:J10"/>
    <mergeCell ref="L11:M11"/>
    <mergeCell ref="I11:J11"/>
    <mergeCell ref="F7:G7"/>
    <mergeCell ref="F8:G8"/>
    <mergeCell ref="F9:G9"/>
    <mergeCell ref="F10:G10"/>
    <mergeCell ref="F11:G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