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一、單位決算總計" sheetId="1" r:id="rId1"/>
    <sheet name="二、經常門" sheetId="2" r:id="rId2"/>
    <sheet name="三、資本門" sheetId="3" r:id="rId3"/>
    <sheet name="四、附屬單位預算" sheetId="4" r:id="rId4"/>
  </sheets>
</workbook>
</file>

<file path=xl/sharedStrings.xml><?xml version="1.0" encoding="utf-8"?>
<sst xmlns="http://schemas.openxmlformats.org/spreadsheetml/2006/main" count="98" uniqueCount="0">
  <si>
    <t xml:space="preserve"> 公  開  類</t>
  </si>
  <si>
    <t xml:space="preserve"> 年  度  報</t>
  </si>
  <si>
    <t xml:space="preserve">臺中市環境保護決算</t>
  </si>
  <si>
    <t xml:space="preserve">113會計年度</t>
  </si>
  <si>
    <t xml:space="preserve">一、單位決算－經資門合計</t>
  </si>
  <si>
    <t xml:space="preserve">單   位   及   業   務  別</t>
  </si>
  <si>
    <t xml:space="preserve">環
保
局
主
管
單
位
決
算</t>
  </si>
  <si>
    <t xml:space="preserve">鄉 鎮 市 公 所 清 潔 隊 預 算 
(僅縣政府環保局需填)</t>
  </si>
  <si>
    <t xml:space="preserve">總 計</t>
  </si>
  <si>
    <t xml:space="preserve">   一般行政</t>
  </si>
  <si>
    <t xml:space="preserve">   綜合規劃</t>
  </si>
  <si>
    <t xml:space="preserve">   空氣品質保護</t>
  </si>
  <si>
    <t xml:space="preserve">   氣候變遷因應</t>
  </si>
  <si>
    <t xml:space="preserve">   噪音及振動防制</t>
  </si>
  <si>
    <t xml:space="preserve">   水質保護</t>
  </si>
  <si>
    <t xml:space="preserve">   土壤及地下水污染整治</t>
  </si>
  <si>
    <t xml:space="preserve">   廢棄物管理</t>
  </si>
  <si>
    <t xml:space="preserve">   環境衛生、毒化物管理</t>
  </si>
  <si>
    <t xml:space="preserve">   陳情、稽查、糾紛處理</t>
  </si>
  <si>
    <t xml:space="preserve">   監測及檢驗</t>
  </si>
  <si>
    <t xml:space="preserve">   研究發展</t>
  </si>
  <si>
    <t xml:space="preserve">   其他</t>
  </si>
  <si>
    <t xml:space="preserve">期間終了4.5個月內編報</t>
  </si>
  <si>
    <t xml:space="preserve">歲  出  項  目</t>
  </si>
  <si>
    <t xml:space="preserve">決  算  數</t>
  </si>
  <si>
    <t xml:space="preserve">合計</t>
  </si>
  <si>
    <t xml:space="preserve">人事費</t>
  </si>
  <si>
    <t xml:space="preserve">約用人員
酬金</t>
  </si>
  <si>
    <t xml:space="preserve">委辦費</t>
  </si>
  <si>
    <t xml:space="preserve">土地</t>
  </si>
  <si>
    <t xml:space="preserve">對特種基金
之補助</t>
  </si>
  <si>
    <t xml:space="preserve">對國內團體之捐助</t>
  </si>
  <si>
    <t xml:space="preserve">對清潔隊之補助(僅縣政府環保局需填)</t>
  </si>
  <si>
    <t xml:space="preserve">其他支出</t>
  </si>
  <si>
    <t xml:space="preserve">編製機關</t>
  </si>
  <si>
    <t xml:space="preserve">表    號</t>
  </si>
  <si>
    <t xml:space="preserve">折舊</t>
  </si>
  <si>
    <t xml:space="preserve">臺中市政府環境保護局</t>
  </si>
  <si>
    <t xml:space="preserve">30910-02-02-2</t>
  </si>
  <si>
    <t xml:space="preserve">歲  入  項  目</t>
  </si>
  <si>
    <t xml:space="preserve">環境部
補助款</t>
  </si>
  <si>
    <t xml:space="preserve">單位：千元</t>
  </si>
  <si>
    <t xml:space="preserve">其他政府
補助款</t>
  </si>
  <si>
    <t xml:space="preserve">臺中市環境保護決算(續1) </t>
  </si>
  <si>
    <t xml:space="preserve">二、單位決算－經常門</t>
  </si>
  <si>
    <t xml:space="preserve">對特種基金之補助</t>
  </si>
  <si>
    <t xml:space="preserve">其他
經常支出</t>
  </si>
  <si>
    <t xml:space="preserve">臺中市環境保護決算(續2) </t>
  </si>
  <si>
    <t xml:space="preserve">三、單位決算－資本門</t>
  </si>
  <si>
    <t xml:space="preserve">環保局主管單位決算</t>
  </si>
  <si>
    <t xml:space="preserve">對國內團體
之捐助</t>
  </si>
  <si>
    <t xml:space="preserve">對清潔隊之補助
(僅縣政府環保局需填)</t>
  </si>
  <si>
    <t xml:space="preserve">其他
資本支出</t>
  </si>
  <si>
    <t xml:space="preserve">公  開  類</t>
  </si>
  <si>
    <t xml:space="preserve">年  度  報</t>
  </si>
  <si>
    <t xml:space="preserve">臺中市環境保護決算(續3完) </t>
  </si>
  <si>
    <t xml:space="preserve">四、附屬單位決算</t>
  </si>
  <si>
    <t xml:space="preserve">來    源  /  用    途    別</t>
  </si>
  <si>
    <t xml:space="preserve">一、基金來源 (A)        </t>
  </si>
  <si>
    <t xml:space="preserve">(一)徵收及依法分配收入      </t>
  </si>
  <si>
    <t xml:space="preserve">1.營建工程空氣污染防制費收入</t>
  </si>
  <si>
    <t xml:space="preserve">2.固定污染源空氣污染防制費收入</t>
  </si>
  <si>
    <t xml:space="preserve">3.移動污染源空氣污染防制費收入</t>
  </si>
  <si>
    <t xml:space="preserve">4.非空污類環保法規徵收收入 </t>
  </si>
  <si>
    <t xml:space="preserve">5.其他徵收及依法分配收入         </t>
  </si>
  <si>
    <t xml:space="preserve">(二)政府撥入收入        </t>
  </si>
  <si>
    <t xml:space="preserve">1.環保局補助收入                 </t>
  </si>
  <si>
    <t xml:space="preserve">2.環境部補助收入                </t>
  </si>
  <si>
    <t xml:space="preserve">3.其他政府撥入收入               </t>
  </si>
  <si>
    <t xml:space="preserve">(三)財產及其他收入          </t>
  </si>
  <si>
    <t xml:space="preserve">二、基金用途 (B)</t>
  </si>
  <si>
    <t xml:space="preserve">(一)經常支出           </t>
  </si>
  <si>
    <t xml:space="preserve">1.用人費用          </t>
  </si>
  <si>
    <t xml:space="preserve">2.計時與計件人員酬金</t>
  </si>
  <si>
    <t xml:space="preserve">3.專業服務費               </t>
  </si>
  <si>
    <t xml:space="preserve">4.提撥環境教育基金</t>
  </si>
  <si>
    <t xml:space="preserve">5.捐助國內團體</t>
  </si>
  <si>
    <t xml:space="preserve">6.補助各鄉鎮市公所清潔隊業務費用
  (僅縣政府環保局需填)           </t>
  </si>
  <si>
    <t xml:space="preserve">7.其他經常支出                   </t>
  </si>
  <si>
    <t xml:space="preserve">(二)資本支出                       </t>
  </si>
  <si>
    <t xml:space="preserve">1.購置土地</t>
  </si>
  <si>
    <t xml:space="preserve">2.其他資本支出</t>
  </si>
  <si>
    <t xml:space="preserve">三、本期賸餘（短絀）  (=A-B)</t>
  </si>
  <si>
    <t xml:space="preserve">四、折舊</t>
  </si>
  <si>
    <t xml:space="preserve">資料來源：由本局會計室依據本局單位決算及附屬單位決算資料編製。</t>
  </si>
  <si>
    <t xml:space="preserve">填表說明：1.本表編製2份，1份送環境部統計處，1份依統計法規定永久保存 ，資料透過網際路上傳至「臺中市公務統計行政管理系統」。</t>
  </si>
  <si>
    <t xml:space="preserve">          2.「其他主管基金」係指表列基金以外之環保局主管基金， 如焚化廠基金、機場噪音回饋基金等，請列舉並註明基金名稱。</t>
  </si>
  <si>
    <t xml:space="preserve"> 填表                                              </t>
  </si>
  <si>
    <t xml:space="preserve">    審核</t>
  </si>
  <si>
    <t xml:space="preserve">空污基金</t>
  </si>
  <si>
    <t xml:space="preserve">水污基金</t>
  </si>
  <si>
    <t xml:space="preserve">業務主管人員</t>
  </si>
  <si>
    <t xml:space="preserve">主辦統計人員</t>
  </si>
  <si>
    <t xml:space="preserve">廢棄物清除
處理基金</t>
  </si>
  <si>
    <t xml:space="preserve">環境教育
基  金</t>
  </si>
  <si>
    <t xml:space="preserve"> 機關首長</t>
  </si>
  <si>
    <t xml:space="preserve">其他主管基金
(________基金)</t>
  </si>
  <si>
    <t xml:space="preserve">中華民國 114 年 4 月 16  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</si>
</sst>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97" formatCode="###,##0;\-###,##0;&quot; －&quot;"/>
    <numFmt numFmtId="198" formatCode="_-* #,##0_-;\-* #,##0_-;_-* &quot;-&quot;_-;_-@_-"/>
    <numFmt numFmtId="199" formatCode="_-* #,##0_-;\-* #,##0_-;_-* &quot;-&quot;??_-;_-@_-"/>
    <numFmt numFmtId="200" formatCode="#,##0_ "/>
  </numFmts>
  <fonts count="15">
    <font>
      <b val="0"/>
      <i val="0"/>
      <u val="none"/>
      <sz val="11"/>
      <color theme="1"/>
      <name val="Calibri"/>
      <scheme val="minor"/>
    </font>
    <font>
      <b val="0"/>
      <i val="0"/>
      <u val="none"/>
      <sz val="14"/>
      <color rgb="FF000000"/>
      <name val="標楷體"/>
    </font>
    <font>
      <b val="0"/>
      <i val="0"/>
      <u val="none"/>
      <sz val="24"/>
      <color rgb="FF000000"/>
      <name val="標楷體"/>
    </font>
    <font>
      <b val="0"/>
      <i val="0"/>
      <u val="none"/>
      <sz val="12"/>
      <color rgb="FF000000"/>
      <name val="新細明體"/>
    </font>
    <font>
      <b val="0"/>
      <i val="0"/>
      <u val="none"/>
      <sz val="12"/>
      <color theme="1"/>
      <name val="標楷體"/>
    </font>
    <font>
      <b val="0"/>
      <i val="0"/>
      <u val="none"/>
      <sz val="11"/>
      <color rgb="FF000000"/>
      <name val="標楷體"/>
    </font>
    <font>
      <b val="0"/>
      <i val="0"/>
      <u val="none"/>
      <sz val="14"/>
      <color rgb="FF000000"/>
      <name val="新細明體"/>
    </font>
    <font>
      <b val="0"/>
      <i val="0"/>
      <u val="none"/>
      <sz val="12"/>
      <color rgb="FF000000"/>
      <name val="標楷體"/>
    </font>
    <font>
      <b val="0"/>
      <i val="0"/>
      <u val="none"/>
      <sz val="12"/>
      <color rgb="FF000000"/>
      <name val="Times New Roman"/>
    </font>
    <font>
      <b val="0"/>
      <i val="0"/>
      <u val="none"/>
      <sz val="14"/>
      <color rgb="FF000000"/>
      <name val="Times New Roman"/>
    </font>
    <font>
      <b val="0"/>
      <i val="0"/>
      <u val="none"/>
      <sz val="20"/>
      <color rgb="FF000000"/>
      <name val="標楷體"/>
    </font>
    <font>
      <b val="0"/>
      <i val="0"/>
      <u val="none"/>
      <sz val="16"/>
      <color rgb="FF000000"/>
      <name val="標楷體"/>
    </font>
    <font>
      <b val="0"/>
      <i val="0"/>
      <u val="none"/>
      <sz val="13"/>
      <color rgb="FF000000"/>
      <name val="標楷體"/>
    </font>
    <font>
      <b val="0"/>
      <i val="0"/>
      <u val="none"/>
      <sz val="16"/>
      <color rgb="FF000000"/>
      <name val="Times New Roman"/>
    </font>
    <font>
      <sz val="12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rgb="FFD9D9D9"/>
        <bgColor rgb="FF000000"/>
      </patternFill>
    </fill>
  </fills>
  <borders count="14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 diagonalDown="1">
      <left/>
      <right/>
      <top/>
      <bottom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99">
    <xf numFmtId="0" fontId="0" fillId="0" borderId="0" xfId="0" applyNumberFormat="1" applyFont="1" applyFill="1" applyBorder="1" applyAlignment="1" applyProtection="1"/>
    <xf numFmtId="0" fontId="1" fillId="0" borderId="1" xfId="0" applyFont="1" applyBorder="1">
      <alignment horizontal="center" vertical="center"/>
    </xf>
    <xf numFmtId="0" fontId="2" fillId="0" borderId="2" xfId="0" applyFont="1" applyBorder="1">
      <alignment horizontal="center" vertical="center"/>
    </xf>
    <xf numFmtId="0" fontId="1" fillId="0" borderId="0" xfId="0" applyFont="1">
      <alignment horizontal="center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horizontal="center" vertical="center"/>
    </xf>
    <xf numFmtId="0" fontId="1" fillId="0" borderId="5" xfId="0" applyFont="1" applyBorder="1">
      <alignment horizontal="center" vertical="center" wrapText="1"/>
    </xf>
    <xf numFmtId="0" fontId="1" fillId="0" borderId="4" xfId="0" applyFont="1" applyBorder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horizontal="left"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5" xfId="0" applyFont="1" applyBorder="1">
      <alignment horizontal="center" vertical="center"/>
    </xf>
    <xf numFmtId="0" fontId="1" fillId="0" borderId="3" xfId="0" applyFont="1" applyBorder="1">
      <alignment horizontal="center" vertical="center"/>
    </xf>
    <xf numFmtId="197" fontId="1" fillId="0" borderId="1" xfId="0" applyNumberFormat="1" applyFont="1" applyBorder="1">
      <alignment horizontal="right" vertical="center"/>
    </xf>
    <xf numFmtId="197" fontId="1" fillId="2" borderId="1" xfId="0" applyNumberFormat="1" applyFont="1" applyFill="1" applyBorder="1">
      <alignment horizontal="right" vertical="center"/>
    </xf>
    <xf numFmtId="0" fontId="1" fillId="0" borderId="1" xfId="0" applyFont="1" applyBorder="1">
      <alignment horizontal="center" vertical="center" wrapText="1"/>
    </xf>
    <xf numFmtId="0" fontId="3" fillId="0" borderId="2" xfId="0" applyFont="1" applyBorder="1">
      <alignment horizontal="center" vertical="center"/>
    </xf>
    <xf numFmtId="0" fontId="4" fillId="0" borderId="8" xfId="0" applyFont="1" applyBorder="1">
      <alignment vertical="center"/>
    </xf>
    <xf numFmtId="0" fontId="4" fillId="0" borderId="4" xfId="0" applyFont="1" applyBorder="1">
      <alignment vertical="center"/>
    </xf>
    <xf numFmtId="0" fontId="5" fillId="0" borderId="1" xfId="0" applyFont="1" applyBorder="1">
      <alignment horizontal="center" vertical="center" wrapText="1"/>
    </xf>
    <xf numFmtId="197" fontId="1" fillId="3" borderId="1" xfId="0" applyNumberFormat="1" applyFont="1" applyFill="1" applyBorder="1">
      <alignment horizontal="right" vertical="center"/>
    </xf>
    <xf numFmtId="0" fontId="4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1" fillId="0" borderId="3" xfId="0" applyFont="1" applyBorder="1">
      <alignment horizontal="right" vertical="center"/>
    </xf>
    <xf numFmtId="0" fontId="3" fillId="0" borderId="3" xfId="0" applyFont="1" applyBorder="1">
      <alignment vertical="center"/>
    </xf>
    <xf numFmtId="0" fontId="1" fillId="0" borderId="8" xfId="0" applyFont="1" applyBorder="1">
      <alignment horizontal="center" vertical="center" wrapText="1"/>
    </xf>
    <xf numFmtId="197" fontId="1" fillId="0" borderId="8" xfId="0" applyNumberFormat="1" applyFont="1" applyBorder="1">
      <alignment horizontal="right" vertical="center"/>
    </xf>
    <xf numFmtId="197" fontId="1" fillId="2" borderId="8" xfId="0" applyNumberFormat="1" applyFont="1" applyFill="1" applyBorder="1">
      <alignment horizontal="right" vertical="center"/>
    </xf>
    <xf numFmtId="0" fontId="3" fillId="0" borderId="6" xfId="0" applyFont="1" applyBorder="1">
      <alignment vertical="center"/>
    </xf>
    <xf numFmtId="0" fontId="6" fillId="0" borderId="0" xfId="0" applyFont="1">
      <alignment vertical="center"/>
    </xf>
    <xf numFmtId="0" fontId="1" fillId="0" borderId="11" xfId="0" applyFont="1" applyBorder="1">
      <alignment horizontal="left" vertical="center"/>
    </xf>
    <xf numFmtId="198" fontId="1" fillId="0" borderId="1" xfId="0" applyNumberFormat="1" applyFont="1" applyBorder="1">
      <alignment horizontal="right" vertical="center"/>
    </xf>
    <xf numFmtId="0" fontId="1" fillId="2" borderId="1" xfId="0" applyFont="1" applyFill="1" applyBorder="1">
      <alignment horizontal="right" vertical="center"/>
    </xf>
    <xf numFmtId="0" fontId="1" fillId="0" borderId="7" xfId="0" applyFont="1" applyBorder="1">
      <alignment horizontal="center" vertical="center"/>
    </xf>
    <xf numFmtId="199" fontId="1" fillId="0" borderId="1" xfId="0" applyNumberFormat="1" applyFont="1" applyBorder="1">
      <alignment horizontal="right" vertical="center"/>
    </xf>
    <xf numFmtId="0" fontId="1" fillId="0" borderId="9" xfId="0" applyFont="1" applyBorder="1">
      <alignment horizontal="center" vertical="center"/>
    </xf>
    <xf numFmtId="0" fontId="1" fillId="0" borderId="10" xfId="0" applyFont="1" applyBorder="1">
      <alignment horizontal="center" vertical="center"/>
    </xf>
    <xf numFmtId="199" fontId="1" fillId="2" borderId="1" xfId="0" applyNumberFormat="1" applyFont="1" applyFill="1" applyBorder="1">
      <alignment horizontal="right" vertical="center"/>
    </xf>
    <xf numFmtId="49" fontId="1" fillId="0" borderId="1" xfId="0" applyNumberFormat="1" applyFont="1" applyBorder="1">
      <alignment horizontal="center" vertical="center"/>
    </xf>
    <xf numFmtId="0" fontId="3" fillId="2" borderId="1" xfId="0" applyFont="1" applyFill="1" applyBorder="1">
      <alignment horizontal="right" vertical="center"/>
    </xf>
    <xf numFmtId="199" fontId="1" fillId="0" borderId="8" xfId="0" applyNumberFormat="1" applyFont="1" applyBorder="1">
      <alignment horizontal="right" vertical="center"/>
    </xf>
    <xf numFmtId="0" fontId="3" fillId="2" borderId="8" xfId="0" applyFont="1" applyFill="1" applyBorder="1">
      <alignment horizontal="right" vertical="center"/>
    </xf>
    <xf numFmtId="0" fontId="7" fillId="0" borderId="6" xfId="0" applyFont="1" applyBorder="1">
      <alignment vertical="center"/>
    </xf>
    <xf numFmtId="0" fontId="1" fillId="0" borderId="0" xfId="0" applyFont="1">
      <alignment vertical="center"/>
    </xf>
    <xf numFmtId="0" fontId="1" fillId="0" borderId="0" xfId="0" applyFont="1">
      <alignment horizontal="center" vertical="center" wrapText="1"/>
    </xf>
    <xf numFmtId="0" fontId="1" fillId="2" borderId="1" xfId="0" applyFont="1" applyFill="1" applyBorder="1">
      <alignment vertical="center"/>
    </xf>
    <xf numFmtId="0" fontId="1" fillId="2" borderId="1" xfId="0" applyFont="1" applyFill="1" applyBorder="1">
      <alignment horizontal="center" vertical="center"/>
    </xf>
    <xf numFmtId="0" fontId="8" fillId="0" borderId="0" xfId="0" applyFont="1">
      <alignment horizontal="center" vertical="center"/>
    </xf>
    <xf numFmtId="49" fontId="9" fillId="0" borderId="3" xfId="0" applyNumberFormat="1" applyFont="1" applyBorder="1">
      <alignment horizontal="center" vertical="center"/>
    </xf>
    <xf numFmtId="0" fontId="7" fillId="0" borderId="1" xfId="0" applyFont="1" applyBorder="1">
      <alignment horizontal="center" vertical="center" wrapText="1"/>
    </xf>
    <xf numFmtId="0" fontId="3" fillId="0" borderId="8" xfId="0" applyFont="1" applyBorder="1">
      <alignment vertical="center"/>
    </xf>
    <xf numFmtId="0" fontId="1" fillId="0" borderId="8" xfId="0" applyFont="1" applyBorder="1">
      <alignment horizontal="center" vertical="center"/>
    </xf>
    <xf numFmtId="199" fontId="1" fillId="0" borderId="8" xfId="0" applyNumberFormat="1" applyFont="1" applyBorder="1">
      <alignment vertical="center"/>
    </xf>
    <xf numFmtId="0" fontId="1" fillId="2" borderId="8" xfId="0" applyFont="1" applyFill="1" applyBorder="1">
      <alignment horizontal="center" vertical="center"/>
    </xf>
    <xf numFmtId="0" fontId="10" fillId="0" borderId="2" xfId="0" applyFont="1" applyBorder="1">
      <alignment horizontal="center" vertical="center" wrapText="1"/>
    </xf>
    <xf numFmtId="0" fontId="11" fillId="0" borderId="3" xfId="0" applyFont="1" applyBorder="1">
      <alignment horizontal="left" vertical="center" wrapText="1"/>
    </xf>
    <xf numFmtId="0" fontId="12" fillId="0" borderId="4" xfId="0" applyFont="1" applyBorder="1">
      <alignment horizontal="center" vertical="center" wrapText="1"/>
    </xf>
    <xf numFmtId="0" fontId="12" fillId="0" borderId="4" xfId="0" applyFont="1" applyBorder="1">
      <alignment horizontal="left" vertical="center" wrapText="1"/>
    </xf>
    <xf numFmtId="0" fontId="12" fillId="0" borderId="4" xfId="0" applyFont="1" applyBorder="1">
      <alignment horizontal="left" vertical="center"/>
    </xf>
    <xf numFmtId="0" fontId="5" fillId="0" borderId="4" xfId="0" applyFont="1" applyBorder="1">
      <alignment horizontal="left" vertical="center" wrapText="1"/>
    </xf>
    <xf numFmtId="0" fontId="12" fillId="0" borderId="4" xfId="0" applyFont="1" applyBorder="1">
      <alignment vertical="center" wrapText="1"/>
    </xf>
    <xf numFmtId="0" fontId="12" fillId="0" borderId="2" xfId="0" applyFont="1" applyBorder="1">
      <alignment horizontal="left" vertical="center" wrapText="1"/>
    </xf>
    <xf numFmtId="0" fontId="12" fillId="0" borderId="0" xfId="0" applyFo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>
      <alignment vertical="top"/>
    </xf>
    <xf numFmtId="0" fontId="7" fillId="0" borderId="0" xfId="0" applyFont="1">
      <alignment vertical="center"/>
    </xf>
    <xf numFmtId="0" fontId="1" fillId="0" borderId="6" xfId="0" applyFont="1" applyBorder="1">
      <alignment horizontal="center" vertical="center"/>
    </xf>
    <xf numFmtId="0" fontId="12" fillId="0" borderId="5" xfId="0" applyFont="1" applyBorder="1">
      <alignment horizontal="center" vertical="center" wrapText="1"/>
    </xf>
    <xf numFmtId="0" fontId="12" fillId="0" borderId="5" xfId="0" applyFont="1" applyBorder="1">
      <alignment horizontal="left" vertical="center" wrapText="1"/>
    </xf>
    <xf numFmtId="0" fontId="12" fillId="0" borderId="5" xfId="0" applyFont="1" applyBorder="1">
      <alignment horizontal="left" vertical="center"/>
    </xf>
    <xf numFmtId="0" fontId="5" fillId="0" borderId="5" xfId="0" applyFont="1" applyBorder="1">
      <alignment horizontal="left" vertical="center" wrapText="1"/>
    </xf>
    <xf numFmtId="0" fontId="12" fillId="0" borderId="5" xfId="0" applyFont="1" applyBorder="1">
      <alignment vertical="center" wrapText="1"/>
    </xf>
    <xf numFmtId="0" fontId="12" fillId="0" borderId="0" xfId="0" applyFont="1">
      <alignment horizontal="center" vertical="top"/>
    </xf>
    <xf numFmtId="0" fontId="11" fillId="0" borderId="3" xfId="0" applyFont="1" applyBorder="1">
      <alignment horizontal="center" vertical="center" wrapText="1"/>
    </xf>
    <xf numFmtId="199" fontId="12" fillId="0" borderId="1" xfId="0" applyNumberFormat="1" applyFont="1" applyBorder="1">
      <alignment horizontal="center" vertical="center" wrapText="1"/>
    </xf>
    <xf numFmtId="199" fontId="12" fillId="0" borderId="1" xfId="0" applyNumberFormat="1" applyFont="1" applyBorder="1">
      <alignment horizontal="right" vertical="center"/>
    </xf>
    <xf numFmtId="0" fontId="4" fillId="0" borderId="1" xfId="0" applyFont="1" applyBorder="1">
      <alignment vertical="center"/>
    </xf>
    <xf numFmtId="199" fontId="1" fillId="3" borderId="1" xfId="0" applyNumberFormat="1" applyFont="1" applyFill="1" applyBorder="1">
      <alignment horizontal="right" vertical="center"/>
    </xf>
    <xf numFmtId="0" fontId="12" fillId="0" borderId="0" xfId="0" applyFont="1"/>
    <xf numFmtId="0" fontId="7" fillId="0" borderId="0" xfId="0" applyFont="1"/>
    <xf numFmtId="0" fontId="4" fillId="0" borderId="12" xfId="0" applyFont="1" applyBorder="1">
      <alignment vertical="center"/>
    </xf>
    <xf numFmtId="200" fontId="12" fillId="0" borderId="1" xfId="0" applyNumberFormat="1" applyFont="1" applyBorder="1">
      <alignment horizontal="right"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2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0" xfId="0" applyFont="1">
      <alignment horizontal="right" vertical="top"/>
    </xf>
    <xf numFmtId="0" fontId="13" fillId="0" borderId="3" xfId="0" applyFont="1" applyBorder="1">
      <alignment vertical="center" wrapText="1"/>
    </xf>
    <xf numFmtId="0" fontId="7" fillId="0" borderId="0" xfId="0" applyFont="1">
      <alignment horizontal="right" vertical="top"/>
    </xf>
    <xf numFmtId="49" fontId="9" fillId="0" borderId="1" xfId="0" applyNumberFormat="1" applyFont="1" applyBorder="1">
      <alignment horizontal="center" vertical="center"/>
    </xf>
    <xf numFmtId="0" fontId="11" fillId="0" borderId="3" xfId="0" applyFont="1" applyBorder="1">
      <alignment horizontal="right" vertical="center" wrapText="1"/>
    </xf>
    <xf numFmtId="0" fontId="12" fillId="0" borderId="8" xfId="0" applyFont="1" applyBorder="1">
      <alignment horizontal="center" vertical="center" wrapText="1"/>
    </xf>
    <xf numFmtId="199" fontId="12" fillId="0" borderId="8" xfId="0" applyNumberFormat="1" applyFont="1" applyBorder="1">
      <alignment horizontal="right" vertical="center"/>
    </xf>
    <xf numFmtId="199" fontId="1" fillId="3" borderId="8" xfId="0" applyNumberFormat="1" applyFont="1" applyFill="1" applyBorder="1">
      <alignment horizontal="right" vertical="center"/>
    </xf>
    <xf numFmtId="0" fontId="12" fillId="0" borderId="2" xfId="0" applyFont="1" applyBorder="1">
      <alignment horizontal="right" vertical="top"/>
    </xf>
    <xf numFmtId="0" fontId="14" fillId="0" borderId="13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Q12" sqref="Q12:Q12"/>
    </sheetView>
  </sheetViews>
  <sheetFormatPr defaultColWidth="9.28125" defaultRowHeight="15"/>
  <cols>
    <col min="1" max="1" width="6.78125" customWidth="1"/>
    <col min="2" max="2" width="14.2109375" customWidth="1"/>
    <col min="3" max="3" width="23.2109375" customWidth="1"/>
    <col min="4" max="5" width="15.78125" customWidth="1"/>
    <col min="6" max="6" width="14.2109375" customWidth="1"/>
    <col min="7" max="7" width="15.78125" customWidth="1"/>
    <col min="8" max="8" width="8.2109375" customWidth="1"/>
    <col min="9" max="9" width="16.921875" customWidth="1"/>
    <col min="10" max="10" width="11.3515625" customWidth="1"/>
    <col min="11" max="11" width="13.78125" customWidth="1"/>
    <col min="12" max="12" width="15.78125" customWidth="1"/>
    <col min="13" max="13" width="14.2109375" customWidth="1"/>
    <col min="14" max="15" width="15.2109375" customWidth="1"/>
    <col min="16" max="16" width="16.921875" customWidth="1"/>
    <col min="17" max="50" width="9.2109375" customWidth="1"/>
  </cols>
  <sheetData>
    <row r="1" ht="24" customHeight="1">
      <c r="A1" s="1" t="s">
        <v>0</v>
      </c>
      <c r="B1" s="1"/>
      <c r="C1" s="11"/>
      <c r="D1" s="3"/>
      <c r="E1" s="3"/>
      <c r="F1" s="3"/>
      <c r="G1" s="3"/>
      <c r="H1" s="3"/>
      <c r="I1" s="3"/>
      <c r="J1" s="3"/>
      <c r="K1" s="3"/>
      <c r="L1" s="24"/>
      <c r="M1" s="1" t="s">
        <v>34</v>
      </c>
      <c r="N1" s="1" t="s">
        <v>37</v>
      </c>
      <c r="O1" s="1"/>
      <c r="P1" s="31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4" customHeight="1">
      <c r="A2" s="1" t="s">
        <v>1</v>
      </c>
      <c r="B2" s="1"/>
      <c r="C2" s="12" t="s">
        <v>22</v>
      </c>
      <c r="D2" s="14"/>
      <c r="E2" s="14"/>
      <c r="F2" s="14"/>
      <c r="G2" s="14"/>
      <c r="H2" s="14"/>
      <c r="I2" s="14"/>
      <c r="J2" s="14"/>
      <c r="K2" s="14"/>
      <c r="L2" s="25"/>
      <c r="M2" s="1" t="s">
        <v>35</v>
      </c>
      <c r="N2" s="1" t="s">
        <v>38</v>
      </c>
      <c r="O2" s="1"/>
      <c r="P2" s="31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9.25" customHeight="1">
      <c r="A5" s="4" t="s">
        <v>4</v>
      </c>
      <c r="B5" s="4"/>
      <c r="C5" s="4"/>
      <c r="D5" s="14"/>
      <c r="E5" s="14"/>
      <c r="F5" s="14"/>
      <c r="G5" s="14"/>
      <c r="H5" s="14"/>
      <c r="I5" s="4"/>
      <c r="J5" s="4"/>
      <c r="K5" s="4"/>
      <c r="L5" s="26"/>
      <c r="M5" s="26"/>
      <c r="N5" s="27"/>
      <c r="O5" s="26" t="s">
        <v>41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8.5" customHeight="1">
      <c r="A6" s="5" t="s">
        <v>5</v>
      </c>
      <c r="B6" s="5"/>
      <c r="C6" s="13"/>
      <c r="D6" s="1" t="s">
        <v>23</v>
      </c>
      <c r="E6" s="1"/>
      <c r="F6" s="1"/>
      <c r="G6" s="1"/>
      <c r="H6" s="1"/>
      <c r="I6" s="1"/>
      <c r="J6" s="1"/>
      <c r="K6" s="1"/>
      <c r="L6" s="1"/>
      <c r="M6" s="1"/>
      <c r="N6" s="1" t="s">
        <v>39</v>
      </c>
      <c r="O6" s="1"/>
      <c r="P6" s="31"/>
      <c r="Q6" s="32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8.5" customHeight="1">
      <c r="A7" s="5"/>
      <c r="B7" s="5"/>
      <c r="C7" s="13"/>
      <c r="D7" s="1" t="s">
        <v>24</v>
      </c>
      <c r="E7" s="1"/>
      <c r="F7" s="1"/>
      <c r="G7" s="1"/>
      <c r="H7" s="1"/>
      <c r="I7" s="1"/>
      <c r="J7" s="1"/>
      <c r="K7" s="1"/>
      <c r="L7" s="1"/>
      <c r="M7" s="1" t="s">
        <v>36</v>
      </c>
      <c r="N7" s="17" t="s">
        <v>40</v>
      </c>
      <c r="O7" s="28" t="s">
        <v>42</v>
      </c>
      <c r="P7" s="32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9.5" customHeight="1">
      <c r="A8" s="5"/>
      <c r="B8" s="5"/>
      <c r="C8" s="13"/>
      <c r="D8" s="1" t="s">
        <v>25</v>
      </c>
      <c r="E8" s="1" t="s">
        <v>26</v>
      </c>
      <c r="F8" s="17" t="s">
        <v>27</v>
      </c>
      <c r="G8" s="17" t="s">
        <v>28</v>
      </c>
      <c r="H8" s="1" t="s">
        <v>29</v>
      </c>
      <c r="I8" s="17" t="s">
        <v>30</v>
      </c>
      <c r="J8" s="17" t="s">
        <v>31</v>
      </c>
      <c r="K8" s="21" t="s">
        <v>32</v>
      </c>
      <c r="L8" s="17" t="s">
        <v>33</v>
      </c>
      <c r="M8" s="1"/>
      <c r="N8" s="17"/>
      <c r="O8" s="28"/>
      <c r="P8" s="32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43.15" customHeight="1">
      <c r="A9" s="5"/>
      <c r="B9" s="5"/>
      <c r="C9" s="13"/>
      <c r="D9" s="1"/>
      <c r="E9" s="1"/>
      <c r="F9" s="17"/>
      <c r="G9" s="17"/>
      <c r="H9" s="1"/>
      <c r="I9" s="17"/>
      <c r="J9" s="17"/>
      <c r="K9" s="21"/>
      <c r="L9" s="17"/>
      <c r="M9" s="1"/>
      <c r="N9" s="17"/>
      <c r="O9" s="28"/>
      <c r="P9" s="32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5.25" customHeight="1">
      <c r="A10" s="6" t="s">
        <v>6</v>
      </c>
      <c r="B10" s="10" t="s">
        <v>8</v>
      </c>
      <c r="C10" s="10"/>
      <c r="D10" s="15">
        <f>SUM(D11:D23)</f>
        <v>6603086</v>
      </c>
      <c r="E10" s="15">
        <f>SUM(E11:E23)</f>
        <v>2878991</v>
      </c>
      <c r="F10" s="15">
        <f>SUM(F11:F23)</f>
        <v>678394</v>
      </c>
      <c r="G10" s="15">
        <f>SUM(G11:G23)</f>
        <v>1098493</v>
      </c>
      <c r="H10" s="15">
        <f>SUM(H11:H23)</f>
        <v>0</v>
      </c>
      <c r="I10" s="15">
        <f>SUM(I11:I23)</f>
        <v>28264</v>
      </c>
      <c r="J10" s="15">
        <f>SUM(J11:J23)</f>
        <v>0</v>
      </c>
      <c r="K10" s="22"/>
      <c r="L10" s="15">
        <f>SUM(L11:L23)</f>
        <v>1918944</v>
      </c>
      <c r="M10" s="15">
        <f>+'三、資本門'!K10</f>
        <v>192138</v>
      </c>
      <c r="N10" s="15">
        <f>SUM(N11:N23)</f>
        <v>247572</v>
      </c>
      <c r="O10" s="29">
        <f>SUM(O11:O23)</f>
        <v>9387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5.25" customHeight="1">
      <c r="A11" s="6"/>
      <c r="B11" s="10" t="s">
        <v>9</v>
      </c>
      <c r="C11" s="10"/>
      <c r="D11" s="15">
        <f>'二、經常門'!D11+'三、資本門'!D11</f>
        <v>351434</v>
      </c>
      <c r="E11" s="15">
        <f>'二、經常門'!E11</f>
        <v>318015</v>
      </c>
      <c r="F11" s="15">
        <f>'二、經常門'!F11</f>
        <v>2169</v>
      </c>
      <c r="G11" s="15">
        <f>'二、經常門'!G11+'三、資本門'!E11</f>
        <v>0</v>
      </c>
      <c r="H11" s="15">
        <f>'三、資本門'!F11</f>
        <v>0</v>
      </c>
      <c r="I11" s="15">
        <f>'二、經常門'!H11+'三、資本門'!G11</f>
        <v>0</v>
      </c>
      <c r="J11" s="15">
        <f>'二、經常門'!I11+'三、資本門'!H11</f>
        <v>0</v>
      </c>
      <c r="K11" s="22"/>
      <c r="L11" s="15">
        <f>+'二、經常門'!K11+'三、資本門'!J11</f>
        <v>31250</v>
      </c>
      <c r="M11" s="15">
        <f>+'三、資本門'!K11</f>
        <v>1569</v>
      </c>
      <c r="N11" s="15">
        <f>'二、經常門'!L11</f>
        <v>0</v>
      </c>
      <c r="O11" s="29">
        <f>'二、經常門'!M11</f>
        <v>0</v>
      </c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5.25" customHeight="1">
      <c r="A12" s="6"/>
      <c r="B12" s="10" t="s">
        <v>10</v>
      </c>
      <c r="C12" s="10"/>
      <c r="D12" s="15">
        <f>'二、經常門'!D12+'三、資本門'!D12</f>
        <v>81295</v>
      </c>
      <c r="E12" s="15">
        <f>'二、經常門'!E12</f>
        <v>478</v>
      </c>
      <c r="F12" s="15">
        <f>'二、經常門'!F12</f>
        <v>0</v>
      </c>
      <c r="G12" s="15">
        <f>'二、經常門'!G12+'三、資本門'!E12</f>
        <v>1080</v>
      </c>
      <c r="H12" s="15">
        <f>'三、資本門'!F12</f>
        <v>0</v>
      </c>
      <c r="I12" s="15">
        <f>'二、經常門'!H12+'三、資本門'!G12</f>
        <v>75</v>
      </c>
      <c r="J12" s="15">
        <f>'二、經常門'!I12+'三、資本門'!H12</f>
        <v>0</v>
      </c>
      <c r="K12" s="22"/>
      <c r="L12" s="15">
        <f>+'二、經常門'!K12+'三、資本門'!J12</f>
        <v>79662</v>
      </c>
      <c r="M12" s="15">
        <f>+'三、資本門'!K12</f>
        <v>1399</v>
      </c>
      <c r="N12" s="15">
        <f>'二、經常門'!L12</f>
        <v>0</v>
      </c>
      <c r="O12" s="29">
        <f>'二、經常門'!M12</f>
        <v>0</v>
      </c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35.25" customHeight="1">
      <c r="A13" s="6"/>
      <c r="B13" s="10" t="s">
        <v>11</v>
      </c>
      <c r="C13" s="10"/>
      <c r="D13" s="15">
        <f>'二、經常門'!D13+'三、資本門'!D13</f>
        <v>7426</v>
      </c>
      <c r="E13" s="15">
        <f>'二、經常門'!E13</f>
        <v>0</v>
      </c>
      <c r="F13" s="15">
        <f>'二、經常門'!F13</f>
        <v>0</v>
      </c>
      <c r="G13" s="15">
        <f>'二、經常門'!G13+'三、資本門'!E13</f>
        <v>0</v>
      </c>
      <c r="H13" s="15">
        <f>'三、資本門'!F13</f>
        <v>0</v>
      </c>
      <c r="I13" s="15">
        <f>'二、經常門'!H13+'三、資本門'!G13</f>
        <v>7268</v>
      </c>
      <c r="J13" s="15">
        <f>'二、經常門'!I13+'三、資本門'!H13</f>
        <v>0</v>
      </c>
      <c r="K13" s="22"/>
      <c r="L13" s="15">
        <f>+'二、經常門'!K13+'三、資本門'!J13</f>
        <v>158</v>
      </c>
      <c r="M13" s="15">
        <f>+'三、資本門'!K13</f>
        <v>516</v>
      </c>
      <c r="N13" s="15">
        <f>'二、經常門'!L13</f>
        <v>0</v>
      </c>
      <c r="O13" s="29">
        <f>'二、經常門'!M13</f>
        <v>0</v>
      </c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35.25" customHeight="1">
      <c r="A14" s="6"/>
      <c r="B14" s="10" t="s">
        <v>12</v>
      </c>
      <c r="C14" s="10"/>
      <c r="D14" s="15">
        <f>'二、經常門'!D14+'三、資本門'!D14</f>
        <v>6967</v>
      </c>
      <c r="E14" s="15">
        <f>'二、經常門'!E14</f>
        <v>42</v>
      </c>
      <c r="F14" s="15">
        <f>'二、經常門'!F14</f>
        <v>1222</v>
      </c>
      <c r="G14" s="15">
        <f>'二、經常門'!G14+'三、資本門'!E14</f>
        <v>5025</v>
      </c>
      <c r="H14" s="15">
        <f>'三、資本門'!F14</f>
        <v>0</v>
      </c>
      <c r="I14" s="15">
        <f>'二、經常門'!H14+'三、資本門'!G14</f>
        <v>0</v>
      </c>
      <c r="J14" s="15">
        <f>'二、經常門'!I14+'三、資本門'!H14</f>
        <v>0</v>
      </c>
      <c r="K14" s="22"/>
      <c r="L14" s="15">
        <f>+'二、經常門'!K14+'三、資本門'!J14</f>
        <v>678</v>
      </c>
      <c r="M14" s="15">
        <f>+'三、資本門'!K14</f>
        <v>0</v>
      </c>
      <c r="N14" s="15">
        <f>'二、經常門'!L14</f>
        <v>5253</v>
      </c>
      <c r="O14" s="29">
        <f>'二、經常門'!M14</f>
        <v>0</v>
      </c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35.25" customHeight="1">
      <c r="A15" s="6"/>
      <c r="B15" s="10" t="s">
        <v>13</v>
      </c>
      <c r="C15" s="10"/>
      <c r="D15" s="15">
        <f>'二、經常門'!D15+'三、資本門'!D15</f>
        <v>18795</v>
      </c>
      <c r="E15" s="15">
        <f>'二、經常門'!E15</f>
        <v>2155</v>
      </c>
      <c r="F15" s="15">
        <f>'二、經常門'!F15</f>
        <v>1314</v>
      </c>
      <c r="G15" s="15">
        <f>'二、經常門'!G15+'三、資本門'!E15</f>
        <v>1983</v>
      </c>
      <c r="H15" s="15">
        <f>'三、資本門'!F15</f>
        <v>0</v>
      </c>
      <c r="I15" s="15">
        <f>'二、經常門'!H15+'三、資本門'!G15</f>
        <v>1236</v>
      </c>
      <c r="J15" s="15">
        <f>'二、經常門'!I15+'三、資本門'!H15</f>
        <v>0</v>
      </c>
      <c r="K15" s="22"/>
      <c r="L15" s="15">
        <f>+'二、經常門'!K15+'三、資本門'!J15</f>
        <v>12107</v>
      </c>
      <c r="M15" s="15">
        <f>+'三、資本門'!K15</f>
        <v>1705</v>
      </c>
      <c r="N15" s="15">
        <f>'二、經常門'!L15</f>
        <v>8412</v>
      </c>
      <c r="O15" s="29">
        <f>'二、經常門'!M15</f>
        <v>0</v>
      </c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35.25" customHeight="1">
      <c r="A16" s="6"/>
      <c r="B16" s="10" t="s">
        <v>14</v>
      </c>
      <c r="C16" s="10"/>
      <c r="D16" s="15">
        <f>'二、經常門'!D16+'三、資本門'!D16</f>
        <v>38571</v>
      </c>
      <c r="E16" s="15">
        <f>'二、經常門'!E16</f>
        <v>2516</v>
      </c>
      <c r="F16" s="15">
        <f>'二、經常門'!F16</f>
        <v>0</v>
      </c>
      <c r="G16" s="15">
        <f>'二、經常門'!G16+'三、資本門'!E16</f>
        <v>26016</v>
      </c>
      <c r="H16" s="15">
        <f>'三、資本門'!F16</f>
        <v>0</v>
      </c>
      <c r="I16" s="15">
        <f>'二、經常門'!H16+'三、資本門'!G16</f>
        <v>5030</v>
      </c>
      <c r="J16" s="15">
        <f>'二、經常門'!I16+'三、資本門'!H16</f>
        <v>0</v>
      </c>
      <c r="K16" s="22"/>
      <c r="L16" s="15">
        <f>+'二、經常門'!K16+'三、資本門'!J16</f>
        <v>5009</v>
      </c>
      <c r="M16" s="15">
        <f>+'三、資本門'!K16</f>
        <v>578</v>
      </c>
      <c r="N16" s="15">
        <f>'二、經常門'!L16</f>
        <v>12126</v>
      </c>
      <c r="O16" s="29">
        <f>'二、經常門'!M16</f>
        <v>9387</v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35.25" customHeight="1">
      <c r="A17" s="6"/>
      <c r="B17" s="10" t="s">
        <v>15</v>
      </c>
      <c r="C17" s="10"/>
      <c r="D17" s="15">
        <f>'二、經常門'!D17+'三、資本門'!D17</f>
        <v>21650</v>
      </c>
      <c r="E17" s="15">
        <f>'二、經常門'!E17</f>
        <v>75</v>
      </c>
      <c r="F17" s="15">
        <f>'二、經常門'!F17</f>
        <v>2964</v>
      </c>
      <c r="G17" s="15">
        <f>'二、經常門'!G17+'三、資本門'!E17</f>
        <v>16619</v>
      </c>
      <c r="H17" s="15">
        <f>'三、資本門'!F17</f>
        <v>0</v>
      </c>
      <c r="I17" s="15">
        <f>'二、經常門'!H17+'三、資本門'!G17</f>
        <v>0</v>
      </c>
      <c r="J17" s="15">
        <f>'二、經常門'!I17+'三、資本門'!H17</f>
        <v>0</v>
      </c>
      <c r="K17" s="22"/>
      <c r="L17" s="15">
        <f>+'二、經常門'!K17+'三、資本門'!J17</f>
        <v>1992</v>
      </c>
      <c r="M17" s="15">
        <f>+'三、資本門'!K17</f>
        <v>156</v>
      </c>
      <c r="N17" s="15">
        <f>'二、經常門'!L17</f>
        <v>18138</v>
      </c>
      <c r="O17" s="29">
        <f>'二、經常門'!M17</f>
        <v>0</v>
      </c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35.25" customHeight="1">
      <c r="A18" s="6"/>
      <c r="B18" s="10" t="s">
        <v>16</v>
      </c>
      <c r="C18" s="10"/>
      <c r="D18" s="15">
        <f>'二、經常門'!D18+'三、資本門'!D18</f>
        <v>5564356</v>
      </c>
      <c r="E18" s="15">
        <f>'二、經常門'!E18</f>
        <v>2538088</v>
      </c>
      <c r="F18" s="15">
        <f>'二、經常門'!F18</f>
        <v>670033</v>
      </c>
      <c r="G18" s="15">
        <f>'二、經常門'!G18+'三、資本門'!E18</f>
        <v>1026276</v>
      </c>
      <c r="H18" s="15">
        <f>'三、資本門'!F18</f>
        <v>0</v>
      </c>
      <c r="I18" s="15">
        <f>'二、經常門'!H18+'三、資本門'!G18</f>
        <v>14150</v>
      </c>
      <c r="J18" s="15">
        <f>'二、經常門'!I18+'三、資本門'!H18</f>
        <v>0</v>
      </c>
      <c r="K18" s="22"/>
      <c r="L18" s="15">
        <f>+'二、經常門'!K18+'三、資本門'!J18</f>
        <v>1315809</v>
      </c>
      <c r="M18" s="15">
        <f>+'三、資本門'!K18</f>
        <v>182771</v>
      </c>
      <c r="N18" s="15">
        <f>'二、經常門'!L18</f>
        <v>176128</v>
      </c>
      <c r="O18" s="29">
        <f>'二、經常門'!M18</f>
        <v>0</v>
      </c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35.25" customHeight="1">
      <c r="A19" s="6"/>
      <c r="B19" s="10" t="s">
        <v>17</v>
      </c>
      <c r="C19" s="10"/>
      <c r="D19" s="15">
        <f>'二、經常門'!D19+'三、資本門'!D19</f>
        <v>70862</v>
      </c>
      <c r="E19" s="15">
        <f>'二、經常門'!E19</f>
        <v>2543</v>
      </c>
      <c r="F19" s="15">
        <f>'二、經常門'!F19</f>
        <v>692</v>
      </c>
      <c r="G19" s="15">
        <f>'二、經常門'!G19+'三、資本門'!E19</f>
        <v>19656</v>
      </c>
      <c r="H19" s="15">
        <f>'三、資本門'!F19</f>
        <v>0</v>
      </c>
      <c r="I19" s="15">
        <f>'二、經常門'!H19+'三、資本門'!G19</f>
        <v>67</v>
      </c>
      <c r="J19" s="15">
        <f>'二、經常門'!I19+'三、資本門'!H19</f>
        <v>0</v>
      </c>
      <c r="K19" s="22"/>
      <c r="L19" s="15">
        <f>+'二、經常門'!K19+'三、資本門'!J19</f>
        <v>47904</v>
      </c>
      <c r="M19" s="15">
        <f>+'三、資本門'!K19</f>
        <v>372</v>
      </c>
      <c r="N19" s="15">
        <f>'二、經常門'!L19</f>
        <v>27515</v>
      </c>
      <c r="O19" s="29">
        <f>'二、經常門'!M19</f>
        <v>0</v>
      </c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35.25" customHeight="1">
      <c r="A20" s="6"/>
      <c r="B20" s="10" t="s">
        <v>18</v>
      </c>
      <c r="C20" s="10"/>
      <c r="D20" s="15">
        <f>'二、經常門'!D20+'三、資本門'!D20</f>
        <v>26508</v>
      </c>
      <c r="E20" s="15">
        <f>'二、經常門'!E20</f>
        <v>14819</v>
      </c>
      <c r="F20" s="15">
        <f>'二、經常門'!F20</f>
        <v>0</v>
      </c>
      <c r="G20" s="15">
        <f>'二、經常門'!G20+'三、資本門'!E20</f>
        <v>1838</v>
      </c>
      <c r="H20" s="15">
        <f>'三、資本門'!F20</f>
        <v>0</v>
      </c>
      <c r="I20" s="15">
        <f>'二、經常門'!H20+'三、資本門'!G20</f>
        <v>438</v>
      </c>
      <c r="J20" s="15">
        <f>'二、經常門'!I20+'三、資本門'!H20</f>
        <v>0</v>
      </c>
      <c r="K20" s="22"/>
      <c r="L20" s="15">
        <f>+'二、經常門'!K20+'三、資本門'!J20</f>
        <v>9413</v>
      </c>
      <c r="M20" s="15">
        <f>+'三、資本門'!K20</f>
        <v>2023</v>
      </c>
      <c r="N20" s="15">
        <f>'二、經常門'!L20</f>
        <v>0</v>
      </c>
      <c r="O20" s="29">
        <f>'二、經常門'!M20</f>
        <v>0</v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35.25" customHeight="1">
      <c r="A21" s="6"/>
      <c r="B21" s="10" t="s">
        <v>19</v>
      </c>
      <c r="C21" s="10"/>
      <c r="D21" s="15">
        <f>'二、經常門'!D21+'三、資本門'!D21</f>
        <v>8146</v>
      </c>
      <c r="E21" s="15">
        <f>'二、經常門'!E21</f>
        <v>120</v>
      </c>
      <c r="F21" s="15">
        <f>'二、經常門'!F21</f>
        <v>0</v>
      </c>
      <c r="G21" s="15">
        <f>'二、經常門'!G21+'三、資本門'!E21</f>
        <v>0</v>
      </c>
      <c r="H21" s="15">
        <f>'三、資本門'!F21</f>
        <v>0</v>
      </c>
      <c r="I21" s="15">
        <f>'二、經常門'!H21+'三、資本門'!G21</f>
        <v>0</v>
      </c>
      <c r="J21" s="15">
        <f>'二、經常門'!I21+'三、資本門'!H21</f>
        <v>0</v>
      </c>
      <c r="K21" s="22"/>
      <c r="L21" s="15">
        <f>+'二、經常門'!K21+'三、資本門'!J21</f>
        <v>8026</v>
      </c>
      <c r="M21" s="15">
        <f>+'三、資本門'!K21</f>
        <v>1049</v>
      </c>
      <c r="N21" s="15">
        <f>'二、經常門'!L21</f>
        <v>0</v>
      </c>
      <c r="O21" s="29">
        <f>'二、經常門'!M21</f>
        <v>0</v>
      </c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35.25" customHeight="1">
      <c r="A22" s="6"/>
      <c r="B22" s="10" t="s">
        <v>20</v>
      </c>
      <c r="C22" s="10"/>
      <c r="D22" s="15">
        <f>'二、經常門'!D22+'三、資本門'!D22</f>
        <v>0</v>
      </c>
      <c r="E22" s="15">
        <f>'二、經常門'!E22</f>
        <v>0</v>
      </c>
      <c r="F22" s="15">
        <f>'二、經常門'!F22</f>
        <v>0</v>
      </c>
      <c r="G22" s="15">
        <f>'二、經常門'!G22+'三、資本門'!E22</f>
        <v>0</v>
      </c>
      <c r="H22" s="15">
        <f>'三、資本門'!F22</f>
        <v>0</v>
      </c>
      <c r="I22" s="15">
        <f>'二、經常門'!H22+'三、資本門'!G22</f>
        <v>0</v>
      </c>
      <c r="J22" s="15">
        <f>'二、經常門'!I22+'三、資本門'!H22</f>
        <v>0</v>
      </c>
      <c r="K22" s="22"/>
      <c r="L22" s="15">
        <f>+'二、經常門'!K22+'三、資本門'!J22</f>
        <v>0</v>
      </c>
      <c r="M22" s="15">
        <f>+'三、資本門'!K22</f>
        <v>0</v>
      </c>
      <c r="N22" s="15">
        <f>'二、經常門'!L22</f>
        <v>0</v>
      </c>
      <c r="O22" s="29">
        <f>'二、經常門'!M22</f>
        <v>0</v>
      </c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35.25" customHeight="1">
      <c r="A23" s="6"/>
      <c r="B23" s="10" t="s">
        <v>21</v>
      </c>
      <c r="C23" s="10"/>
      <c r="D23" s="15">
        <f>'二、經常門'!D23+'三、資本門'!D23</f>
        <v>407076</v>
      </c>
      <c r="E23" s="15">
        <f>'二、經常門'!E23</f>
        <v>140</v>
      </c>
      <c r="F23" s="15">
        <f>'二、經常門'!F23</f>
        <v>0</v>
      </c>
      <c r="G23" s="15">
        <f>'二、經常門'!G23+'三、資本門'!E23</f>
        <v>0</v>
      </c>
      <c r="H23" s="15">
        <f>'三、資本門'!F23</f>
        <v>0</v>
      </c>
      <c r="I23" s="15">
        <f>'二、經常門'!H23+'三、資本門'!G23</f>
        <v>0</v>
      </c>
      <c r="J23" s="15">
        <f>'二、經常門'!I23+'三、資本門'!H23</f>
        <v>0</v>
      </c>
      <c r="K23" s="22"/>
      <c r="L23" s="15">
        <f>+'二、經常門'!K23+'三、資本門'!J23</f>
        <v>406936</v>
      </c>
      <c r="M23" s="15">
        <f>+'三、資本門'!K23</f>
        <v>0</v>
      </c>
      <c r="N23" s="15">
        <f>'二、經常門'!L23</f>
        <v>0</v>
      </c>
      <c r="O23" s="29">
        <f>'二、經常門'!M23</f>
        <v>0</v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39.75" customHeight="1">
      <c r="A24" s="7" t="s">
        <v>7</v>
      </c>
      <c r="B24" s="7"/>
      <c r="C24" s="6"/>
      <c r="D24" s="16"/>
      <c r="E24" s="16"/>
      <c r="F24" s="16"/>
      <c r="G24" s="16"/>
      <c r="H24" s="98"/>
      <c r="I24" s="98"/>
      <c r="J24" s="98"/>
      <c r="K24" s="98"/>
      <c r="L24" s="16"/>
      <c r="M24" s="16"/>
      <c r="N24" s="16"/>
      <c r="O24" s="30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6.5" customHeight="1">
      <c r="A25" s="8"/>
      <c r="B25" s="8"/>
      <c r="C25" s="8"/>
      <c r="D25" s="8"/>
      <c r="E25" s="8"/>
      <c r="F25" s="8"/>
      <c r="G25" s="18"/>
      <c r="H25" s="18"/>
      <c r="I25" s="8"/>
      <c r="J25" s="8"/>
      <c r="K25" s="8"/>
      <c r="L25" s="8"/>
      <c r="M25" s="8"/>
      <c r="N25" s="8"/>
      <c r="O25" s="8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6.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6.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6.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6.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6.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6.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6.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6.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6.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6.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6.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6.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6.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6.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6.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6.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6.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6.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6.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6.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6.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6.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6.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6.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6.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6.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6.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6.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6.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6.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6.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6.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6.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6.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6.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6.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6.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6.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6.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6.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6.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6.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6.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6.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6.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6.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6.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6.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6.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6.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6.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6.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6.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6.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6.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6.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6.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6.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6.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6.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6.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6.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6.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6.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6.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6.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6.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6.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6.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6.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6.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6.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6.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6.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6.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6.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6.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6.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6.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6.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6.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6.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6.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6.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6.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6.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6.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6.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6.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6.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6.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6.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6.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6.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6.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6.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6.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6.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6.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6.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6.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6.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6.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6.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6.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6.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6.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6.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6.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6.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6.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6.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6.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6.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6.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6.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6.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6.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6.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6.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6.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6.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6.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6.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6.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6.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6.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6.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6.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6.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6.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6.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6.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6.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6.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6.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6.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6.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6.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6.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6.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6.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6.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6.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6.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6.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6.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6.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6.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6.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6.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6.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6.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6.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6.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6.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6.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6.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6.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6.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6.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6.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6.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6.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6.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6.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6.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6.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6.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6.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6.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6.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6.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6:C9"/>
    <mergeCell ref="H8:H9"/>
    <mergeCell ref="D6:M6"/>
    <mergeCell ref="B19:C19"/>
    <mergeCell ref="B16:C16"/>
    <mergeCell ref="B17:C17"/>
    <mergeCell ref="B15:C15"/>
    <mergeCell ref="G8:G9"/>
    <mergeCell ref="E8:E9"/>
    <mergeCell ref="B13:C13"/>
    <mergeCell ref="B12:C12"/>
    <mergeCell ref="I8:I9"/>
    <mergeCell ref="D8:D9"/>
    <mergeCell ref="F8:F9"/>
    <mergeCell ref="B21:C21"/>
    <mergeCell ref="B22:C22"/>
    <mergeCell ref="A24:C24"/>
    <mergeCell ref="B23:C23"/>
    <mergeCell ref="A10:A23"/>
    <mergeCell ref="B10:C10"/>
    <mergeCell ref="B11:C11"/>
    <mergeCell ref="B20:C20"/>
    <mergeCell ref="B14:C14"/>
    <mergeCell ref="B18:C18"/>
    <mergeCell ref="N6:O6"/>
    <mergeCell ref="J8:J9"/>
    <mergeCell ref="O7:O9"/>
    <mergeCell ref="L8:L9"/>
    <mergeCell ref="N7:N9"/>
    <mergeCell ref="D7:L7"/>
    <mergeCell ref="M7:M9"/>
    <mergeCell ref="K8:K9"/>
    <mergeCell ref="A4:O4"/>
    <mergeCell ref="N1:O1"/>
    <mergeCell ref="N2:O2"/>
    <mergeCell ref="A2:B2"/>
    <mergeCell ref="A1:B1"/>
    <mergeCell ref="A3:O3"/>
  </mergeCells>
  <dataValidations disablePrompts="0" count="1">
    <dataValidation type="decimal" errorStyle="warning" imeMode="noControl" operator="equal" allowBlank="0" showDropDown="0" showInputMessage="1" showErrorMessage="1" error="{2}" sqref="H4:H4">
      <formula1><![CDATA["='_113會計年度$0_3_7$2024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I8" sqref="I8:I9"/>
    </sheetView>
  </sheetViews>
  <sheetFormatPr defaultColWidth="9.28125" defaultRowHeight="15"/>
  <cols>
    <col min="1" max="1" width="6.78125" customWidth="1"/>
    <col min="2" max="2" width="14.2109375" customWidth="1"/>
    <col min="3" max="3" width="23.2109375" customWidth="1"/>
    <col min="4" max="5" width="20.2109375" customWidth="1"/>
    <col min="6" max="6" width="16.78125" customWidth="1"/>
    <col min="7" max="7" width="20.2109375" customWidth="1"/>
    <col min="8" max="8" width="15.2109375" customWidth="1"/>
    <col min="9" max="9" width="14.2109375" customWidth="1"/>
    <col min="10" max="10" width="14.3515625" customWidth="1"/>
    <col min="11" max="13" width="16.921875" customWidth="1"/>
  </cols>
  <sheetData>
    <row r="1" ht="27" customHeight="1">
      <c r="A1" s="1" t="s">
        <v>0</v>
      </c>
      <c r="B1" s="1"/>
      <c r="C1" s="11"/>
      <c r="D1" s="3"/>
      <c r="E1" s="3"/>
      <c r="F1" s="3"/>
      <c r="G1" s="3"/>
      <c r="H1" s="3"/>
      <c r="I1" s="3"/>
      <c r="J1" s="38"/>
      <c r="K1" s="1" t="s">
        <v>34</v>
      </c>
      <c r="L1" s="1" t="s">
        <v>37</v>
      </c>
      <c r="M1" s="1"/>
      <c r="N1" s="45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7" customHeight="1">
      <c r="A2" s="1" t="s">
        <v>1</v>
      </c>
      <c r="B2" s="1"/>
      <c r="C2" s="33" t="s">
        <v>22</v>
      </c>
      <c r="D2" s="33"/>
      <c r="E2" s="36"/>
      <c r="F2" s="14"/>
      <c r="G2" s="14"/>
      <c r="H2" s="14"/>
      <c r="I2" s="14"/>
      <c r="J2" s="39"/>
      <c r="K2" s="1" t="s">
        <v>35</v>
      </c>
      <c r="L2" s="41" t="s">
        <v>38</v>
      </c>
      <c r="M2" s="41"/>
      <c r="N2" s="31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1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6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2.5" customHeight="1">
      <c r="A5" s="4" t="s">
        <v>44</v>
      </c>
      <c r="B5" s="4"/>
      <c r="C5" s="4"/>
      <c r="D5" s="14"/>
      <c r="E5" s="14"/>
      <c r="F5" s="14"/>
      <c r="G5" s="14"/>
      <c r="H5" s="4"/>
      <c r="I5" s="4"/>
      <c r="J5" s="26"/>
      <c r="K5" s="26"/>
      <c r="L5" s="26"/>
      <c r="M5" s="26" t="s">
        <v>41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4.75" customHeight="1">
      <c r="A6" s="5" t="s">
        <v>5</v>
      </c>
      <c r="B6" s="5"/>
      <c r="C6" s="13"/>
      <c r="D6" s="1" t="s">
        <v>23</v>
      </c>
      <c r="E6" s="1"/>
      <c r="F6" s="1"/>
      <c r="G6" s="1"/>
      <c r="H6" s="1"/>
      <c r="I6" s="1"/>
      <c r="J6" s="1"/>
      <c r="K6" s="1"/>
      <c r="L6" s="1" t="s">
        <v>39</v>
      </c>
      <c r="M6" s="1"/>
      <c r="N6" s="3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4.75" customHeight="1">
      <c r="A7" s="5"/>
      <c r="B7" s="5"/>
      <c r="C7" s="13"/>
      <c r="D7" s="1" t="s">
        <v>24</v>
      </c>
      <c r="E7" s="1"/>
      <c r="F7" s="1"/>
      <c r="G7" s="1"/>
      <c r="H7" s="1"/>
      <c r="I7" s="1"/>
      <c r="J7" s="1"/>
      <c r="K7" s="1"/>
      <c r="L7" s="17" t="s">
        <v>40</v>
      </c>
      <c r="M7" s="28" t="s">
        <v>42</v>
      </c>
      <c r="N7" s="47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6.5" customHeight="1">
      <c r="A8" s="5"/>
      <c r="B8" s="5"/>
      <c r="C8" s="13"/>
      <c r="D8" s="1" t="s">
        <v>25</v>
      </c>
      <c r="E8" s="1" t="s">
        <v>26</v>
      </c>
      <c r="F8" s="17" t="s">
        <v>27</v>
      </c>
      <c r="G8" s="17" t="s">
        <v>28</v>
      </c>
      <c r="H8" s="17" t="s">
        <v>45</v>
      </c>
      <c r="I8" s="17" t="s">
        <v>31</v>
      </c>
      <c r="J8" s="21" t="s">
        <v>32</v>
      </c>
      <c r="K8" s="17" t="s">
        <v>46</v>
      </c>
      <c r="L8" s="17"/>
      <c r="M8" s="28"/>
      <c r="N8" s="47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4.9" customHeight="1">
      <c r="A9" s="5"/>
      <c r="B9" s="5"/>
      <c r="C9" s="13"/>
      <c r="D9" s="1"/>
      <c r="E9" s="1"/>
      <c r="F9" s="17"/>
      <c r="G9" s="17"/>
      <c r="H9" s="17"/>
      <c r="I9" s="17"/>
      <c r="J9" s="21"/>
      <c r="K9" s="17"/>
      <c r="L9" s="17"/>
      <c r="M9" s="28"/>
      <c r="N9" s="47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9.75" customHeight="1">
      <c r="A10" s="6" t="s">
        <v>6</v>
      </c>
      <c r="B10" s="10" t="s">
        <v>8</v>
      </c>
      <c r="C10" s="10"/>
      <c r="D10" s="15">
        <f>SUM(D11:D23)</f>
        <v>6022918</v>
      </c>
      <c r="E10" s="15">
        <f>SUM(E11:E23)</f>
        <v>2878991</v>
      </c>
      <c r="F10" s="15">
        <f>SUM(F11:F23)</f>
        <v>678394</v>
      </c>
      <c r="G10" s="15">
        <f>SUM(G11:G23)</f>
        <v>1098493</v>
      </c>
      <c r="H10" s="15">
        <f>SUM(H11:H23)</f>
        <v>28264</v>
      </c>
      <c r="I10" s="15">
        <f>SUM(I11:I23)</f>
        <v>0</v>
      </c>
      <c r="J10" s="16">
        <f>SUM(J11:J23)</f>
        <v>0</v>
      </c>
      <c r="K10" s="15">
        <f>SUM(K11:K23)</f>
        <v>1338776</v>
      </c>
      <c r="L10" s="15">
        <f>SUM(L11:L23)</f>
        <v>247572</v>
      </c>
      <c r="M10" s="29">
        <f>SUM(M11:M23)</f>
        <v>9387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9.75" customHeight="1">
      <c r="A11" s="6"/>
      <c r="B11" s="10" t="s">
        <v>9</v>
      </c>
      <c r="C11" s="10"/>
      <c r="D11" s="34">
        <f>SUM(E11:K11)</f>
        <v>350493</v>
      </c>
      <c r="E11" s="37">
        <v>318015</v>
      </c>
      <c r="F11" s="37">
        <v>2169</v>
      </c>
      <c r="G11" s="37">
        <v>0</v>
      </c>
      <c r="H11" s="37">
        <v>0</v>
      </c>
      <c r="I11" s="37">
        <v>0</v>
      </c>
      <c r="J11" s="40"/>
      <c r="K11" s="37">
        <v>30309</v>
      </c>
      <c r="L11" s="37">
        <v>0</v>
      </c>
      <c r="M11" s="43">
        <v>0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9.75" customHeight="1">
      <c r="A12" s="6"/>
      <c r="B12" s="10" t="s">
        <v>10</v>
      </c>
      <c r="C12" s="10"/>
      <c r="D12" s="34">
        <f>SUM(E12:K12)</f>
        <v>76353</v>
      </c>
      <c r="E12" s="37">
        <v>478</v>
      </c>
      <c r="F12" s="37">
        <v>0</v>
      </c>
      <c r="G12" s="37">
        <v>1080</v>
      </c>
      <c r="H12" s="37">
        <v>75</v>
      </c>
      <c r="I12" s="37">
        <v>0</v>
      </c>
      <c r="J12" s="40"/>
      <c r="K12" s="37">
        <v>74720</v>
      </c>
      <c r="L12" s="37">
        <v>0</v>
      </c>
      <c r="M12" s="43">
        <v>0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39.75" customHeight="1">
      <c r="A13" s="6"/>
      <c r="B13" s="10" t="s">
        <v>11</v>
      </c>
      <c r="C13" s="10"/>
      <c r="D13" s="34">
        <f>SUM(E13:K13)</f>
        <v>7268</v>
      </c>
      <c r="E13" s="37">
        <v>0</v>
      </c>
      <c r="F13" s="37">
        <v>0</v>
      </c>
      <c r="G13" s="37">
        <v>0</v>
      </c>
      <c r="H13" s="37">
        <v>7268</v>
      </c>
      <c r="I13" s="37">
        <v>0</v>
      </c>
      <c r="J13" s="40"/>
      <c r="K13" s="37">
        <v>0</v>
      </c>
      <c r="L13" s="37">
        <v>0</v>
      </c>
      <c r="M13" s="43">
        <v>0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39.75" customHeight="1">
      <c r="A14" s="6"/>
      <c r="B14" s="10" t="s">
        <v>12</v>
      </c>
      <c r="C14" s="10"/>
      <c r="D14" s="34">
        <f>SUM(E14:K14)</f>
        <v>6967</v>
      </c>
      <c r="E14" s="37">
        <v>42</v>
      </c>
      <c r="F14" s="37">
        <v>1222</v>
      </c>
      <c r="G14" s="37">
        <v>5025</v>
      </c>
      <c r="H14" s="37">
        <v>0</v>
      </c>
      <c r="I14" s="37">
        <v>0</v>
      </c>
      <c r="J14" s="40"/>
      <c r="K14" s="37">
        <v>678</v>
      </c>
      <c r="L14" s="37">
        <v>5253</v>
      </c>
      <c r="M14" s="43">
        <v>0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39.75" customHeight="1">
      <c r="A15" s="6"/>
      <c r="B15" s="10" t="s">
        <v>13</v>
      </c>
      <c r="C15" s="10"/>
      <c r="D15" s="34">
        <f>SUM(E15:K15)</f>
        <v>8844</v>
      </c>
      <c r="E15" s="37">
        <v>2155</v>
      </c>
      <c r="F15" s="37">
        <v>1314</v>
      </c>
      <c r="G15" s="37">
        <v>1983</v>
      </c>
      <c r="H15" s="37">
        <v>1236</v>
      </c>
      <c r="I15" s="37">
        <v>0</v>
      </c>
      <c r="J15" s="40"/>
      <c r="K15" s="37">
        <v>2156</v>
      </c>
      <c r="L15" s="37">
        <v>8412</v>
      </c>
      <c r="M15" s="43">
        <v>0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39.75" customHeight="1">
      <c r="A16" s="6"/>
      <c r="B16" s="10" t="s">
        <v>14</v>
      </c>
      <c r="C16" s="10"/>
      <c r="D16" s="34">
        <f>SUM(E16:K16)</f>
        <v>35796</v>
      </c>
      <c r="E16" s="37">
        <v>2516</v>
      </c>
      <c r="F16" s="37">
        <v>0</v>
      </c>
      <c r="G16" s="37">
        <v>26016</v>
      </c>
      <c r="H16" s="37">
        <v>5030</v>
      </c>
      <c r="I16" s="37">
        <v>0</v>
      </c>
      <c r="J16" s="40"/>
      <c r="K16" s="37">
        <v>2234</v>
      </c>
      <c r="L16" s="37">
        <v>12126</v>
      </c>
      <c r="M16" s="43">
        <v>9387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39.75" customHeight="1">
      <c r="A17" s="6"/>
      <c r="B17" s="10" t="s">
        <v>15</v>
      </c>
      <c r="C17" s="10"/>
      <c r="D17" s="34">
        <f>SUM(E17:K17)</f>
        <v>21448</v>
      </c>
      <c r="E17" s="37">
        <v>75</v>
      </c>
      <c r="F17" s="37">
        <v>2964</v>
      </c>
      <c r="G17" s="37">
        <v>16619</v>
      </c>
      <c r="H17" s="37">
        <v>0</v>
      </c>
      <c r="I17" s="37">
        <v>0</v>
      </c>
      <c r="J17" s="40"/>
      <c r="K17" s="37">
        <v>1790</v>
      </c>
      <c r="L17" s="37">
        <v>18138</v>
      </c>
      <c r="M17" s="43">
        <v>0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39.75" customHeight="1">
      <c r="A18" s="6"/>
      <c r="B18" s="10" t="s">
        <v>16</v>
      </c>
      <c r="C18" s="10"/>
      <c r="D18" s="34">
        <f>SUM(E18:K18)</f>
        <v>5143780</v>
      </c>
      <c r="E18" s="37">
        <v>2538088</v>
      </c>
      <c r="F18" s="37">
        <v>670033</v>
      </c>
      <c r="G18" s="37">
        <v>1026276</v>
      </c>
      <c r="H18" s="37">
        <v>14150</v>
      </c>
      <c r="I18" s="37">
        <v>0</v>
      </c>
      <c r="J18" s="40"/>
      <c r="K18" s="37">
        <v>895233</v>
      </c>
      <c r="L18" s="37">
        <v>176128</v>
      </c>
      <c r="M18" s="43">
        <v>0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39.75" customHeight="1">
      <c r="A19" s="6"/>
      <c r="B19" s="10" t="s">
        <v>17</v>
      </c>
      <c r="C19" s="10"/>
      <c r="D19" s="34">
        <f>SUM(E19:K19)</f>
        <v>50835</v>
      </c>
      <c r="E19" s="37">
        <v>2543</v>
      </c>
      <c r="F19" s="37">
        <v>692</v>
      </c>
      <c r="G19" s="37">
        <v>19656</v>
      </c>
      <c r="H19" s="37">
        <v>67</v>
      </c>
      <c r="I19" s="37">
        <v>0</v>
      </c>
      <c r="J19" s="40"/>
      <c r="K19" s="37">
        <v>27877</v>
      </c>
      <c r="L19" s="37">
        <v>27515</v>
      </c>
      <c r="M19" s="43">
        <v>0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39.75" customHeight="1">
      <c r="A20" s="6"/>
      <c r="B20" s="10" t="s">
        <v>18</v>
      </c>
      <c r="C20" s="10"/>
      <c r="D20" s="34">
        <f>SUM(E20:K20)</f>
        <v>24145</v>
      </c>
      <c r="E20" s="37">
        <v>14819</v>
      </c>
      <c r="F20" s="37">
        <v>0</v>
      </c>
      <c r="G20" s="37">
        <v>1838</v>
      </c>
      <c r="H20" s="37">
        <v>438</v>
      </c>
      <c r="I20" s="37">
        <v>0</v>
      </c>
      <c r="J20" s="40"/>
      <c r="K20" s="37">
        <v>7050</v>
      </c>
      <c r="L20" s="37">
        <v>0</v>
      </c>
      <c r="M20" s="43">
        <v>0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39.75" customHeight="1">
      <c r="A21" s="6"/>
      <c r="B21" s="10" t="s">
        <v>19</v>
      </c>
      <c r="C21" s="10"/>
      <c r="D21" s="34">
        <f>SUM(E21:K21)</f>
        <v>7947</v>
      </c>
      <c r="E21" s="37">
        <v>120</v>
      </c>
      <c r="F21" s="37">
        <v>0</v>
      </c>
      <c r="G21" s="37">
        <v>0</v>
      </c>
      <c r="H21" s="37">
        <v>0</v>
      </c>
      <c r="I21" s="37">
        <v>0</v>
      </c>
      <c r="J21" s="40"/>
      <c r="K21" s="37">
        <v>7827</v>
      </c>
      <c r="L21" s="37">
        <v>0</v>
      </c>
      <c r="M21" s="43">
        <v>0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39.75" customHeight="1">
      <c r="A22" s="6"/>
      <c r="B22" s="10" t="s">
        <v>20</v>
      </c>
      <c r="C22" s="10"/>
      <c r="D22" s="34">
        <f>SUM(E22:K22)</f>
        <v>0</v>
      </c>
      <c r="E22" s="37">
        <v>0</v>
      </c>
      <c r="F22" s="37">
        <v>0</v>
      </c>
      <c r="G22" s="37">
        <v>0</v>
      </c>
      <c r="H22" s="37">
        <v>0</v>
      </c>
      <c r="I22" s="37">
        <v>0</v>
      </c>
      <c r="J22" s="40"/>
      <c r="K22" s="37">
        <v>0</v>
      </c>
      <c r="L22" s="37">
        <v>0</v>
      </c>
      <c r="M22" s="43">
        <v>0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39.75" customHeight="1">
      <c r="A23" s="6"/>
      <c r="B23" s="10" t="s">
        <v>21</v>
      </c>
      <c r="C23" s="10"/>
      <c r="D23" s="34">
        <f>SUM(E23:K23)</f>
        <v>289042</v>
      </c>
      <c r="E23" s="37">
        <v>140</v>
      </c>
      <c r="F23" s="37">
        <v>0</v>
      </c>
      <c r="G23" s="37">
        <v>0</v>
      </c>
      <c r="H23" s="37">
        <v>0</v>
      </c>
      <c r="I23" s="37">
        <v>0</v>
      </c>
      <c r="J23" s="40"/>
      <c r="K23" s="37">
        <v>288902</v>
      </c>
      <c r="L23" s="37">
        <v>0</v>
      </c>
      <c r="M23" s="43">
        <v>0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39.75" customHeight="1">
      <c r="A24" s="7" t="s">
        <v>7</v>
      </c>
      <c r="B24" s="7"/>
      <c r="C24" s="6"/>
      <c r="D24" s="35"/>
      <c r="E24" s="35"/>
      <c r="F24" s="35"/>
      <c r="G24" s="35"/>
      <c r="H24" s="98"/>
      <c r="I24" s="98"/>
      <c r="J24" s="98"/>
      <c r="K24" s="35"/>
      <c r="L24" s="42"/>
      <c r="M24" s="44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6.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6.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6.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6.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6.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6.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6.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6.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6.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6.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6.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6.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6.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6.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6.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6.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6.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6.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6.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6.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6.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6.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6.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6.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6.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6.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6.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6.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6.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6.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6.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6.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6.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6.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6.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6.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6.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6.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6.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6.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6.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6.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6.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6.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6.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6.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6.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6.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6.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6.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6.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6.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6.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6.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6.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6.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6.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6.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6.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6.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6.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6.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6.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6.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6.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6.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6.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6.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6.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6.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6.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6.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6.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6.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6.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6.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6.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6.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6.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6.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6.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6.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6.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6.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6.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6.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6.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6.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6.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6.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6.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6.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6.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6.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6.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6.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6.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6.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6.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6.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6.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6.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6.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6.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6.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6.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6.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6.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6.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6.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6.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6.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6.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6.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6.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6.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6.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6.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6.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6.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6.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6.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6.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6.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6.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6.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6.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6.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6.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6.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6.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6.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6.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6.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6.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6.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6.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6.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6.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6.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6.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6.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6.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6.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6.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6.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6.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6.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6.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6.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6.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6.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6.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6.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6.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6.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6.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6.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6.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6.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6.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6.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6.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6.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6.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6.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6.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6.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6.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6.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6.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6.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6.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6.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N7:N9"/>
    <mergeCell ref="A3:M3"/>
    <mergeCell ref="J8:J9"/>
    <mergeCell ref="M7:M9"/>
    <mergeCell ref="E8:E9"/>
    <mergeCell ref="L6:M6"/>
    <mergeCell ref="A6:C9"/>
    <mergeCell ref="I8:I9"/>
    <mergeCell ref="L7:L9"/>
    <mergeCell ref="A4:M4"/>
    <mergeCell ref="A1:B1"/>
    <mergeCell ref="B22:C22"/>
    <mergeCell ref="B19:C19"/>
    <mergeCell ref="A10:A23"/>
    <mergeCell ref="B10:C10"/>
    <mergeCell ref="B16:C16"/>
    <mergeCell ref="B11:C11"/>
    <mergeCell ref="B13:C13"/>
    <mergeCell ref="B12:C12"/>
    <mergeCell ref="A2:B2"/>
    <mergeCell ref="A24:C24"/>
    <mergeCell ref="B20:C20"/>
    <mergeCell ref="B14:C14"/>
    <mergeCell ref="B23:C23"/>
    <mergeCell ref="B21:C21"/>
    <mergeCell ref="B17:C17"/>
    <mergeCell ref="B18:C18"/>
    <mergeCell ref="B15:C15"/>
    <mergeCell ref="L2:M2"/>
    <mergeCell ref="L1:M1"/>
    <mergeCell ref="C2:D2"/>
    <mergeCell ref="F8:F9"/>
    <mergeCell ref="K8:K9"/>
    <mergeCell ref="D7:K7"/>
    <mergeCell ref="D6:K6"/>
    <mergeCell ref="H8:H9"/>
    <mergeCell ref="G8:G9"/>
    <mergeCell ref="D8:D9"/>
  </mergeCells>
  <dataValidations disablePrompts="0" count="1">
    <dataValidation type="decimal" errorStyle="warning" imeMode="noControl" operator="equal" allowBlank="0" showDropDown="0" showInputMessage="1" showErrorMessage="1" error="{2}" sqref="G4:G4">
      <formula1><![CDATA["='_113會計年度$1_3_6$2024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G18" sqref="G18:G18"/>
    </sheetView>
  </sheetViews>
  <sheetFormatPr defaultColWidth="9.28125" defaultRowHeight="15"/>
  <cols>
    <col min="1" max="1" width="6.78125" customWidth="1"/>
    <col min="2" max="2" width="14.2109375" customWidth="1"/>
    <col min="3" max="3" width="23.2109375" customWidth="1"/>
    <col min="4" max="10" width="18.921875" customWidth="1"/>
    <col min="11" max="11" width="17.4921875" customWidth="1"/>
    <col min="12" max="50" width="9.2109375" customWidth="1"/>
  </cols>
  <sheetData>
    <row r="1" ht="22.5" customHeight="1">
      <c r="A1" s="1" t="s">
        <v>0</v>
      </c>
      <c r="B1" s="1"/>
      <c r="C1" s="11"/>
      <c r="D1" s="3"/>
      <c r="E1" s="3"/>
      <c r="F1" s="3"/>
      <c r="G1" s="50"/>
      <c r="H1" s="24"/>
      <c r="I1" s="1" t="s">
        <v>34</v>
      </c>
      <c r="J1" s="1" t="s">
        <v>37</v>
      </c>
      <c r="K1" s="1"/>
      <c r="L1" s="31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2.5" customHeight="1">
      <c r="A2" s="1" t="s">
        <v>1</v>
      </c>
      <c r="B2" s="1"/>
      <c r="C2" s="33" t="s">
        <v>22</v>
      </c>
      <c r="D2" s="33"/>
      <c r="E2" s="36"/>
      <c r="F2" s="14"/>
      <c r="G2" s="51"/>
      <c r="H2" s="25"/>
      <c r="I2" s="1" t="s">
        <v>35</v>
      </c>
      <c r="J2" s="1" t="s">
        <v>38</v>
      </c>
      <c r="K2" s="1"/>
      <c r="L2" s="31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1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25" customHeight="1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22.5" customHeight="1">
      <c r="A5" s="4" t="s">
        <v>48</v>
      </c>
      <c r="B5" s="4"/>
      <c r="C5" s="4"/>
      <c r="D5" s="14"/>
      <c r="E5" s="14"/>
      <c r="F5" s="14"/>
      <c r="G5" s="26"/>
      <c r="H5" s="4"/>
      <c r="I5" s="27"/>
      <c r="J5" s="27"/>
      <c r="K5" s="26" t="s">
        <v>41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22.5" customHeight="1">
      <c r="A6" s="5" t="s">
        <v>5</v>
      </c>
      <c r="B6" s="5"/>
      <c r="C6" s="13"/>
      <c r="D6" s="1" t="s">
        <v>23</v>
      </c>
      <c r="E6" s="1"/>
      <c r="F6" s="1"/>
      <c r="G6" s="1"/>
      <c r="H6" s="1"/>
      <c r="I6" s="1"/>
      <c r="J6" s="1"/>
      <c r="K6" s="5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4" customHeight="1">
      <c r="A7" s="5"/>
      <c r="B7" s="5"/>
      <c r="C7" s="13"/>
      <c r="D7" s="1" t="s">
        <v>24</v>
      </c>
      <c r="E7" s="1"/>
      <c r="F7" s="1"/>
      <c r="G7" s="1"/>
      <c r="H7" s="1"/>
      <c r="I7" s="1"/>
      <c r="J7" s="1"/>
      <c r="K7" s="54" t="s">
        <v>36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6.5" customHeight="1">
      <c r="A8" s="5"/>
      <c r="B8" s="5"/>
      <c r="C8" s="13"/>
      <c r="D8" s="1" t="s">
        <v>25</v>
      </c>
      <c r="E8" s="1" t="s">
        <v>28</v>
      </c>
      <c r="F8" s="17" t="s">
        <v>29</v>
      </c>
      <c r="G8" s="17" t="s">
        <v>30</v>
      </c>
      <c r="H8" s="17" t="s">
        <v>50</v>
      </c>
      <c r="I8" s="52" t="s">
        <v>51</v>
      </c>
      <c r="J8" s="17" t="s">
        <v>52</v>
      </c>
      <c r="K8" s="54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8.45" customHeight="1">
      <c r="A9" s="5"/>
      <c r="B9" s="5"/>
      <c r="C9" s="13"/>
      <c r="D9" s="1"/>
      <c r="E9" s="1"/>
      <c r="F9" s="17"/>
      <c r="G9" s="17"/>
      <c r="H9" s="17"/>
      <c r="I9" s="52"/>
      <c r="J9" s="17"/>
      <c r="K9" s="54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6.75" customHeight="1">
      <c r="A10" s="6" t="s">
        <v>49</v>
      </c>
      <c r="B10" s="10" t="s">
        <v>8</v>
      </c>
      <c r="C10" s="10"/>
      <c r="D10" s="15">
        <f>SUM(D11:D23)</f>
        <v>580168</v>
      </c>
      <c r="E10" s="15">
        <f>SUM(E11:E23)</f>
        <v>0</v>
      </c>
      <c r="F10" s="15">
        <f>SUM(F11:F23)</f>
        <v>0</v>
      </c>
      <c r="G10" s="15">
        <f>SUM(G11:G23)</f>
        <v>0</v>
      </c>
      <c r="H10" s="15">
        <f>SUM(H11:H23)</f>
        <v>0</v>
      </c>
      <c r="I10" s="16"/>
      <c r="J10" s="15">
        <f>SUM(J11:J23)</f>
        <v>580168</v>
      </c>
      <c r="K10" s="29">
        <f>SUM(K11:K23)</f>
        <v>192138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6.75" customHeight="1">
      <c r="A11" s="6"/>
      <c r="B11" s="10" t="s">
        <v>9</v>
      </c>
      <c r="C11" s="10"/>
      <c r="D11" s="34">
        <f>SUM(E11:J11)</f>
        <v>941</v>
      </c>
      <c r="E11" s="37">
        <v>0</v>
      </c>
      <c r="F11" s="37">
        <v>0</v>
      </c>
      <c r="G11" s="37">
        <v>0</v>
      </c>
      <c r="H11" s="37">
        <v>0</v>
      </c>
      <c r="I11" s="40"/>
      <c r="J11" s="37">
        <v>941</v>
      </c>
      <c r="K11" s="55">
        <v>1569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6.75" customHeight="1">
      <c r="A12" s="6"/>
      <c r="B12" s="10" t="s">
        <v>10</v>
      </c>
      <c r="C12" s="10"/>
      <c r="D12" s="34">
        <f>SUM(E12:J12)</f>
        <v>4942</v>
      </c>
      <c r="E12" s="37">
        <v>0</v>
      </c>
      <c r="F12" s="37">
        <v>0</v>
      </c>
      <c r="G12" s="37">
        <v>0</v>
      </c>
      <c r="H12" s="37">
        <v>0</v>
      </c>
      <c r="I12" s="40"/>
      <c r="J12" s="37">
        <v>4942</v>
      </c>
      <c r="K12" s="55">
        <v>1399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36.75" customHeight="1">
      <c r="A13" s="6"/>
      <c r="B13" s="10" t="s">
        <v>11</v>
      </c>
      <c r="C13" s="10"/>
      <c r="D13" s="34">
        <f>SUM(E13:J13)</f>
        <v>158</v>
      </c>
      <c r="E13" s="37">
        <v>0</v>
      </c>
      <c r="F13" s="37">
        <v>0</v>
      </c>
      <c r="G13" s="37">
        <v>0</v>
      </c>
      <c r="H13" s="37">
        <v>0</v>
      </c>
      <c r="I13" s="40"/>
      <c r="J13" s="37">
        <v>158</v>
      </c>
      <c r="K13" s="55">
        <v>516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36.75" customHeight="1">
      <c r="A14" s="6"/>
      <c r="B14" s="10" t="s">
        <v>12</v>
      </c>
      <c r="C14" s="10"/>
      <c r="D14" s="34">
        <f>SUM(E14:J14)</f>
        <v>0</v>
      </c>
      <c r="E14" s="37">
        <v>0</v>
      </c>
      <c r="F14" s="37">
        <v>0</v>
      </c>
      <c r="G14" s="37">
        <v>0</v>
      </c>
      <c r="H14" s="37">
        <v>0</v>
      </c>
      <c r="I14" s="40"/>
      <c r="J14" s="37">
        <v>0</v>
      </c>
      <c r="K14" s="55">
        <v>0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36.75" customHeight="1">
      <c r="A15" s="6"/>
      <c r="B15" s="10" t="s">
        <v>13</v>
      </c>
      <c r="C15" s="10"/>
      <c r="D15" s="34">
        <f>SUM(E15:J15)</f>
        <v>9951</v>
      </c>
      <c r="E15" s="37">
        <v>0</v>
      </c>
      <c r="F15" s="37">
        <v>0</v>
      </c>
      <c r="G15" s="37">
        <v>0</v>
      </c>
      <c r="H15" s="37">
        <v>0</v>
      </c>
      <c r="I15" s="40"/>
      <c r="J15" s="37">
        <v>9951</v>
      </c>
      <c r="K15" s="55">
        <v>1705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36.75" customHeight="1">
      <c r="A16" s="6"/>
      <c r="B16" s="10" t="s">
        <v>14</v>
      </c>
      <c r="C16" s="10"/>
      <c r="D16" s="34">
        <f>SUM(E16:J16)</f>
        <v>2775</v>
      </c>
      <c r="E16" s="37">
        <v>0</v>
      </c>
      <c r="F16" s="37">
        <v>0</v>
      </c>
      <c r="G16" s="37">
        <v>0</v>
      </c>
      <c r="H16" s="37">
        <v>0</v>
      </c>
      <c r="I16" s="40"/>
      <c r="J16" s="37">
        <v>2775</v>
      </c>
      <c r="K16" s="55">
        <v>578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36.75" customHeight="1">
      <c r="A17" s="6"/>
      <c r="B17" s="10" t="s">
        <v>15</v>
      </c>
      <c r="C17" s="10"/>
      <c r="D17" s="34">
        <f>SUM(E17:J17)</f>
        <v>202</v>
      </c>
      <c r="E17" s="37">
        <v>0</v>
      </c>
      <c r="F17" s="37">
        <v>0</v>
      </c>
      <c r="G17" s="37">
        <v>0</v>
      </c>
      <c r="H17" s="37">
        <v>0</v>
      </c>
      <c r="I17" s="40"/>
      <c r="J17" s="37">
        <v>202</v>
      </c>
      <c r="K17" s="55">
        <v>156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36.75" customHeight="1">
      <c r="A18" s="6"/>
      <c r="B18" s="10" t="s">
        <v>16</v>
      </c>
      <c r="C18" s="10"/>
      <c r="D18" s="34">
        <f>SUM(E18:J18)</f>
        <v>420576</v>
      </c>
      <c r="E18" s="37">
        <v>0</v>
      </c>
      <c r="F18" s="37">
        <v>0</v>
      </c>
      <c r="G18" s="37">
        <v>0</v>
      </c>
      <c r="H18" s="37">
        <v>0</v>
      </c>
      <c r="I18" s="40"/>
      <c r="J18" s="37">
        <v>420576</v>
      </c>
      <c r="K18" s="55">
        <v>182771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36.75" customHeight="1">
      <c r="A19" s="6"/>
      <c r="B19" s="10" t="s">
        <v>17</v>
      </c>
      <c r="C19" s="10"/>
      <c r="D19" s="34">
        <f>SUM(E19:J19)</f>
        <v>20027</v>
      </c>
      <c r="E19" s="37">
        <v>0</v>
      </c>
      <c r="F19" s="37">
        <v>0</v>
      </c>
      <c r="G19" s="37">
        <v>0</v>
      </c>
      <c r="H19" s="37">
        <v>0</v>
      </c>
      <c r="I19" s="40"/>
      <c r="J19" s="37">
        <v>20027</v>
      </c>
      <c r="K19" s="55">
        <v>372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36.75" customHeight="1">
      <c r="A20" s="6"/>
      <c r="B20" s="10" t="s">
        <v>18</v>
      </c>
      <c r="C20" s="10"/>
      <c r="D20" s="34">
        <f>SUM(E20:J20)</f>
        <v>2363</v>
      </c>
      <c r="E20" s="37">
        <v>0</v>
      </c>
      <c r="F20" s="37">
        <v>0</v>
      </c>
      <c r="G20" s="37">
        <v>0</v>
      </c>
      <c r="H20" s="37">
        <v>0</v>
      </c>
      <c r="I20" s="40"/>
      <c r="J20" s="37">
        <v>2363</v>
      </c>
      <c r="K20" s="55">
        <v>2023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36.75" customHeight="1">
      <c r="A21" s="6"/>
      <c r="B21" s="10" t="s">
        <v>19</v>
      </c>
      <c r="C21" s="10"/>
      <c r="D21" s="34">
        <f>SUM(E21:J21)</f>
        <v>199</v>
      </c>
      <c r="E21" s="37">
        <v>0</v>
      </c>
      <c r="F21" s="37">
        <v>0</v>
      </c>
      <c r="G21" s="37">
        <v>0</v>
      </c>
      <c r="H21" s="37">
        <v>0</v>
      </c>
      <c r="I21" s="40"/>
      <c r="J21" s="37">
        <v>199</v>
      </c>
      <c r="K21" s="55">
        <v>1049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36.75" customHeight="1">
      <c r="A22" s="6"/>
      <c r="B22" s="10" t="s">
        <v>20</v>
      </c>
      <c r="C22" s="10"/>
      <c r="D22" s="34">
        <f>SUM(E22:J22)</f>
        <v>0</v>
      </c>
      <c r="E22" s="37">
        <v>0</v>
      </c>
      <c r="F22" s="37">
        <v>0</v>
      </c>
      <c r="G22" s="37">
        <v>0</v>
      </c>
      <c r="H22" s="37">
        <v>0</v>
      </c>
      <c r="I22" s="40"/>
      <c r="J22" s="37">
        <v>0</v>
      </c>
      <c r="K22" s="55">
        <v>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36.75" customHeight="1">
      <c r="A23" s="6"/>
      <c r="B23" s="10" t="s">
        <v>21</v>
      </c>
      <c r="C23" s="10"/>
      <c r="D23" s="34">
        <f>SUM(E23:J23)</f>
        <v>118034</v>
      </c>
      <c r="E23" s="37">
        <v>0</v>
      </c>
      <c r="F23" s="37">
        <v>0</v>
      </c>
      <c r="G23" s="37">
        <v>0</v>
      </c>
      <c r="H23" s="37">
        <v>0</v>
      </c>
      <c r="I23" s="40"/>
      <c r="J23" s="37">
        <v>118034</v>
      </c>
      <c r="K23" s="55"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39.75" customHeight="1">
      <c r="A24" s="7" t="s">
        <v>7</v>
      </c>
      <c r="B24" s="7"/>
      <c r="C24" s="6"/>
      <c r="D24" s="35"/>
      <c r="E24" s="48"/>
      <c r="F24" s="49"/>
      <c r="G24" s="98"/>
      <c r="H24" s="98"/>
      <c r="I24" s="98"/>
      <c r="J24" s="49"/>
      <c r="K24" s="56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6.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6.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6.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6.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6.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6.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6.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6.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6.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6.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6.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6.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6.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6.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6.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6.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6.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6.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6.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6.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6.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6.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6.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6.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6.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6.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6.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6.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6.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6.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6.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6.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6.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6.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6.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6.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6.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6.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6.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6.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6.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6.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6.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6.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6.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6.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6.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6.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6.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6.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6.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6.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6.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6.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6.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6.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6.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6.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6.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6.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6.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6.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6.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6.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6.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6.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6.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6.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6.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6.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6.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6.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6.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6.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6.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6.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6.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6.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6.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6.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6.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6.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6.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6.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6.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6.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6.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6.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6.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6.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6.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6.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6.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6.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6.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6.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6.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6.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6.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6.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6.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6.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6.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6.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6.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6.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6.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6.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6.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6.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6.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6.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6.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6.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6.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6.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6.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6.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6.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6.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6.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6.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6.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6.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6.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6.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6.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6.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6.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6.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6.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6.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6.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6.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6.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6.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6.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6.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6.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6.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6.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6.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6.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6.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6.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6.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6.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6.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6.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6.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6.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6.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6.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6.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6.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6.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6.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6.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6.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6.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6.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6.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6.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6.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6.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6.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6.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6.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6.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6.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6.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6.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6.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6.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C2:D2"/>
    <mergeCell ref="A3:K3"/>
    <mergeCell ref="A4:K4"/>
    <mergeCell ref="B21:C21"/>
    <mergeCell ref="E8:E9"/>
    <mergeCell ref="B18:C18"/>
    <mergeCell ref="K7:K9"/>
    <mergeCell ref="J1:K1"/>
    <mergeCell ref="H8:H9"/>
    <mergeCell ref="I8:I9"/>
    <mergeCell ref="A6:C9"/>
    <mergeCell ref="A2:B2"/>
    <mergeCell ref="A1:B1"/>
    <mergeCell ref="F8:F9"/>
    <mergeCell ref="J8:J9"/>
    <mergeCell ref="D8:D9"/>
    <mergeCell ref="D7:J7"/>
    <mergeCell ref="D6:J6"/>
    <mergeCell ref="J2:K2"/>
    <mergeCell ref="B17:C17"/>
    <mergeCell ref="G8:G9"/>
    <mergeCell ref="B22:C22"/>
    <mergeCell ref="A24:C24"/>
    <mergeCell ref="A10:A23"/>
    <mergeCell ref="B15:C15"/>
    <mergeCell ref="B14:C14"/>
    <mergeCell ref="B13:C13"/>
    <mergeCell ref="B11:C11"/>
    <mergeCell ref="B12:C12"/>
    <mergeCell ref="B10:C10"/>
    <mergeCell ref="B16:C16"/>
    <mergeCell ref="B23:C23"/>
    <mergeCell ref="B19:C19"/>
    <mergeCell ref="B20:C20"/>
  </mergeCells>
  <dataValidations disablePrompts="0" count="1">
    <dataValidation type="decimal" errorStyle="warning" imeMode="noControl" operator="equal" allowBlank="0" showDropDown="0" showInputMessage="1" showErrorMessage="1" error="{2}" sqref="E4:E4">
      <formula1><![CDATA["='_113會計年度$2_3_4$2024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U200"/>
  <sheetViews>
    <sheetView topLeftCell="A1" zoomScale="100" workbookViewId="0">
      <selection activeCell="D10" sqref="D10:D10"/>
    </sheetView>
  </sheetViews>
  <sheetFormatPr defaultColWidth="9.28125" defaultRowHeight="15"/>
  <cols>
    <col min="1" max="1" width="19.2109375" customWidth="1"/>
    <col min="2" max="2" width="7.4921875" customWidth="1"/>
    <col min="3" max="3" width="27.2109375" customWidth="1"/>
    <col min="4" max="7" width="18.2109375" customWidth="1"/>
    <col min="8" max="8" width="29.921875" customWidth="1"/>
  </cols>
  <sheetData>
    <row r="1" ht="24" customHeight="1">
      <c r="A1" s="1" t="s">
        <v>53</v>
      </c>
      <c r="B1" s="69"/>
      <c r="C1" s="46"/>
      <c r="D1" s="46"/>
      <c r="E1" s="46"/>
      <c r="F1" s="85"/>
      <c r="G1" s="1" t="s">
        <v>34</v>
      </c>
      <c r="H1" s="1" t="s">
        <v>37</v>
      </c>
      <c r="I1" s="31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</row>
    <row r="2" ht="24" customHeight="1">
      <c r="A2" s="1" t="s">
        <v>54</v>
      </c>
      <c r="B2" s="33" t="s">
        <v>22</v>
      </c>
      <c r="C2" s="33"/>
      <c r="D2" s="12"/>
      <c r="E2" s="4"/>
      <c r="F2" s="86"/>
      <c r="G2" s="1" t="s">
        <v>35</v>
      </c>
      <c r="H2" s="92" t="s">
        <v>38</v>
      </c>
      <c r="I2" s="31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</row>
    <row r="3" ht="27.75" customHeight="1">
      <c r="A3" s="57" t="s">
        <v>55</v>
      </c>
      <c r="B3" s="57"/>
      <c r="C3" s="57"/>
      <c r="D3" s="57"/>
      <c r="E3" s="57"/>
      <c r="F3" s="57"/>
      <c r="G3" s="57"/>
      <c r="H3" s="57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</row>
    <row r="4" ht="21.75" customHeight="1">
      <c r="A4" s="58" t="s">
        <v>56</v>
      </c>
      <c r="B4" s="58"/>
      <c r="C4" s="58"/>
      <c r="D4" s="76" t="s">
        <v>3</v>
      </c>
      <c r="E4" s="76"/>
      <c r="F4" s="76"/>
      <c r="G4" s="90"/>
      <c r="H4" s="93" t="s">
        <v>41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</row>
    <row r="5" ht="38.25" customHeight="1">
      <c r="A5" s="59" t="s">
        <v>57</v>
      </c>
      <c r="B5" s="59"/>
      <c r="C5" s="70"/>
      <c r="D5" s="77" t="s">
        <v>89</v>
      </c>
      <c r="E5" s="77" t="s">
        <v>90</v>
      </c>
      <c r="F5" s="77" t="s">
        <v>93</v>
      </c>
      <c r="G5" s="77" t="s">
        <v>94</v>
      </c>
      <c r="H5" s="94" t="s">
        <v>96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</row>
    <row r="6" ht="24.95" customHeight="1">
      <c r="A6" s="60" t="s">
        <v>58</v>
      </c>
      <c r="B6" s="60"/>
      <c r="C6" s="71"/>
      <c r="D6" s="78">
        <f>+D7+D13+D17</f>
        <v>681525</v>
      </c>
      <c r="E6" s="78">
        <f>+E7+E13+E17</f>
        <v>23811</v>
      </c>
      <c r="F6" s="78">
        <f>+F7+F13+F17</f>
        <v>166510</v>
      </c>
      <c r="G6" s="78">
        <f>+G7+G13+G17</f>
        <v>59219</v>
      </c>
      <c r="H6" s="95">
        <f>+H7+H13+H17</f>
        <v>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66"/>
    </row>
    <row r="7" ht="24.95" customHeight="1">
      <c r="A7" s="61" t="s">
        <v>59</v>
      </c>
      <c r="B7" s="61"/>
      <c r="C7" s="72"/>
      <c r="D7" s="78">
        <f>+D8+D9+D10+D12</f>
        <v>651428</v>
      </c>
      <c r="E7" s="78">
        <f>+E11+E12</f>
        <v>23808</v>
      </c>
      <c r="F7" s="78">
        <f>+F11+F12</f>
        <v>166510</v>
      </c>
      <c r="G7" s="78">
        <f>+G11+G12</f>
        <v>52554</v>
      </c>
      <c r="H7" s="95">
        <f>+H11</f>
        <v>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</row>
    <row r="8" ht="24.95" customHeight="1">
      <c r="A8" s="61" t="s">
        <v>60</v>
      </c>
      <c r="B8" s="61"/>
      <c r="C8" s="72"/>
      <c r="D8" s="78">
        <v>223093</v>
      </c>
      <c r="E8" s="98"/>
      <c r="F8" s="98"/>
      <c r="G8" s="98"/>
      <c r="H8" s="98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</row>
    <row r="9" ht="24.95" customHeight="1">
      <c r="A9" s="61" t="s">
        <v>61</v>
      </c>
      <c r="B9" s="61"/>
      <c r="C9" s="72"/>
      <c r="D9" s="78">
        <v>288636</v>
      </c>
      <c r="E9" s="98"/>
      <c r="F9" s="98"/>
      <c r="G9" s="98"/>
      <c r="H9" s="98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</row>
    <row r="10" ht="24.95" customHeight="1">
      <c r="A10" s="61" t="s">
        <v>62</v>
      </c>
      <c r="B10" s="61"/>
      <c r="C10" s="72"/>
      <c r="D10" s="78">
        <v>131415</v>
      </c>
      <c r="E10" s="98"/>
      <c r="F10" s="98"/>
      <c r="G10" s="98"/>
      <c r="H10" s="9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</row>
    <row r="11" ht="24.95" customHeight="1">
      <c r="A11" s="61" t="s">
        <v>63</v>
      </c>
      <c r="B11" s="61"/>
      <c r="C11" s="72"/>
      <c r="D11" s="98"/>
      <c r="E11" s="78">
        <v>19626</v>
      </c>
      <c r="F11" s="78">
        <v>166508</v>
      </c>
      <c r="G11" s="78">
        <v>0</v>
      </c>
      <c r="H11" s="95">
        <v>0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</row>
    <row r="12" ht="24.95" customHeight="1">
      <c r="A12" s="61" t="s">
        <v>64</v>
      </c>
      <c r="B12" s="61"/>
      <c r="C12" s="72"/>
      <c r="D12" s="78">
        <v>8284</v>
      </c>
      <c r="E12" s="78">
        <v>4182</v>
      </c>
      <c r="F12" s="78">
        <v>2</v>
      </c>
      <c r="G12" s="78">
        <v>52554</v>
      </c>
      <c r="H12" s="95">
        <v>0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</row>
    <row r="13" ht="24.95" customHeight="1">
      <c r="A13" s="61" t="s">
        <v>65</v>
      </c>
      <c r="B13" s="61"/>
      <c r="C13" s="72"/>
      <c r="D13" s="78">
        <f>+D14+D15+D16</f>
        <v>15809</v>
      </c>
      <c r="E13" s="78">
        <f>+E14+E15+E16</f>
        <v>0</v>
      </c>
      <c r="F13" s="78">
        <f>+F14+F15+F16</f>
        <v>0</v>
      </c>
      <c r="G13" s="78">
        <f>+G14+G15+G16</f>
        <v>4048</v>
      </c>
      <c r="H13" s="95">
        <f>+H14+H15+H16</f>
        <v>0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</row>
    <row r="14" ht="24.95" customHeight="1">
      <c r="A14" s="61" t="s">
        <v>66</v>
      </c>
      <c r="B14" s="61"/>
      <c r="C14" s="72"/>
      <c r="D14" s="78">
        <v>0</v>
      </c>
      <c r="E14" s="78">
        <v>0</v>
      </c>
      <c r="F14" s="78">
        <v>0</v>
      </c>
      <c r="G14" s="78">
        <v>0</v>
      </c>
      <c r="H14" s="95">
        <v>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</row>
    <row r="15" ht="24.95" customHeight="1">
      <c r="A15" s="61" t="s">
        <v>67</v>
      </c>
      <c r="B15" s="61"/>
      <c r="C15" s="72"/>
      <c r="D15" s="78">
        <v>15809</v>
      </c>
      <c r="E15" s="78">
        <v>0</v>
      </c>
      <c r="F15" s="78">
        <v>0</v>
      </c>
      <c r="G15" s="78">
        <v>4048</v>
      </c>
      <c r="H15" s="95">
        <v>0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</row>
    <row r="16" ht="24.95" customHeight="1">
      <c r="A16" s="61" t="s">
        <v>68</v>
      </c>
      <c r="B16" s="61"/>
      <c r="C16" s="72"/>
      <c r="D16" s="78">
        <v>0</v>
      </c>
      <c r="E16" s="78">
        <v>0</v>
      </c>
      <c r="F16" s="78">
        <v>0</v>
      </c>
      <c r="G16" s="78">
        <v>0</v>
      </c>
      <c r="H16" s="95">
        <v>0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</row>
    <row r="17" ht="24.95" customHeight="1">
      <c r="A17" s="61" t="s">
        <v>69</v>
      </c>
      <c r="B17" s="61"/>
      <c r="C17" s="72"/>
      <c r="D17" s="78">
        <v>14288</v>
      </c>
      <c r="E17" s="78">
        <v>3</v>
      </c>
      <c r="F17" s="78">
        <v>0</v>
      </c>
      <c r="G17" s="78">
        <v>2617</v>
      </c>
      <c r="H17" s="95">
        <v>0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</row>
    <row r="18" ht="24.95" customHeight="1">
      <c r="A18" s="60" t="s">
        <v>70</v>
      </c>
      <c r="B18" s="60"/>
      <c r="C18" s="71"/>
      <c r="D18" s="78">
        <f>+D19+D27</f>
        <v>604651</v>
      </c>
      <c r="E18" s="78">
        <f>+E19+E27</f>
        <v>39305</v>
      </c>
      <c r="F18" s="78">
        <f>+F19+F27</f>
        <v>46276</v>
      </c>
      <c r="G18" s="78">
        <f>+G19+G27</f>
        <v>37162</v>
      </c>
      <c r="H18" s="95">
        <f>+H19+H27</f>
        <v>0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</row>
    <row r="19" ht="24.95" customHeight="1">
      <c r="A19" s="61" t="s">
        <v>71</v>
      </c>
      <c r="B19" s="61"/>
      <c r="C19" s="72"/>
      <c r="D19" s="78">
        <f>+D20+D21+D22+D23+D24+D26</f>
        <v>550546</v>
      </c>
      <c r="E19" s="78">
        <f>+E20+E21+E22+E23+E24+E26</f>
        <v>37672</v>
      </c>
      <c r="F19" s="78">
        <f>+F20+F21+F22+F23+F24+F26</f>
        <v>0</v>
      </c>
      <c r="G19" s="78">
        <f>+G20+G21+G22+G23+G24+G26</f>
        <v>37162</v>
      </c>
      <c r="H19" s="95">
        <f>+H20+H21+H22+H23+H24+H26</f>
        <v>0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</row>
    <row r="20" ht="24.95" customHeight="1">
      <c r="A20" s="61" t="s">
        <v>72</v>
      </c>
      <c r="B20" s="61"/>
      <c r="C20" s="72"/>
      <c r="D20" s="78">
        <v>5069</v>
      </c>
      <c r="E20" s="78">
        <v>300</v>
      </c>
      <c r="F20" s="78">
        <v>0</v>
      </c>
      <c r="G20" s="78">
        <v>368</v>
      </c>
      <c r="H20" s="95">
        <v>0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</row>
    <row r="21" ht="24.95" customHeight="1">
      <c r="A21" s="61" t="s">
        <v>73</v>
      </c>
      <c r="B21" s="61"/>
      <c r="C21" s="72"/>
      <c r="D21" s="78">
        <v>22091</v>
      </c>
      <c r="E21" s="78">
        <v>0</v>
      </c>
      <c r="F21" s="78">
        <v>0</v>
      </c>
      <c r="G21" s="78">
        <v>1638</v>
      </c>
      <c r="H21" s="95">
        <v>0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</row>
    <row r="22" ht="24.95" customHeight="1">
      <c r="A22" s="61" t="s">
        <v>74</v>
      </c>
      <c r="B22" s="61"/>
      <c r="C22" s="72"/>
      <c r="D22" s="78">
        <v>279876</v>
      </c>
      <c r="E22" s="78">
        <v>26891</v>
      </c>
      <c r="F22" s="78">
        <v>0</v>
      </c>
      <c r="G22" s="78">
        <v>27895</v>
      </c>
      <c r="H22" s="95">
        <v>0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</row>
    <row r="23" ht="24.95" customHeight="1">
      <c r="A23" s="61" t="s">
        <v>75</v>
      </c>
      <c r="B23" s="61"/>
      <c r="C23" s="72"/>
      <c r="D23" s="78">
        <v>33555</v>
      </c>
      <c r="E23" s="78">
        <v>1902</v>
      </c>
      <c r="F23" s="78">
        <v>0</v>
      </c>
      <c r="G23" s="78">
        <v>0</v>
      </c>
      <c r="H23" s="95">
        <v>0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</row>
    <row r="24" ht="24.95" customHeight="1">
      <c r="A24" s="61" t="s">
        <v>76</v>
      </c>
      <c r="B24" s="61"/>
      <c r="C24" s="72"/>
      <c r="D24" s="78">
        <v>800</v>
      </c>
      <c r="E24" s="78">
        <v>0</v>
      </c>
      <c r="F24" s="78">
        <v>0</v>
      </c>
      <c r="G24" s="78">
        <v>1159</v>
      </c>
      <c r="H24" s="95">
        <v>0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</row>
    <row r="25" ht="36.75" customHeight="1">
      <c r="A25" s="62" t="s">
        <v>77</v>
      </c>
      <c r="B25" s="62"/>
      <c r="C25" s="73"/>
      <c r="D25" s="80">
        <v>0</v>
      </c>
      <c r="E25" s="80">
        <v>0</v>
      </c>
      <c r="F25" s="80">
        <v>0</v>
      </c>
      <c r="G25" s="80">
        <v>0</v>
      </c>
      <c r="H25" s="96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</row>
    <row r="26" ht="24.95" customHeight="1">
      <c r="A26" s="61" t="s">
        <v>78</v>
      </c>
      <c r="B26" s="61"/>
      <c r="C26" s="72"/>
      <c r="D26" s="78">
        <v>209155</v>
      </c>
      <c r="E26" s="78">
        <v>8579</v>
      </c>
      <c r="F26" s="78">
        <v>0</v>
      </c>
      <c r="G26" s="78">
        <v>6102</v>
      </c>
      <c r="H26" s="95">
        <v>0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</row>
    <row r="27" ht="24.95" customHeight="1">
      <c r="A27" s="61" t="s">
        <v>79</v>
      </c>
      <c r="B27" s="61"/>
      <c r="C27" s="72"/>
      <c r="D27" s="78">
        <f>+D28+D29</f>
        <v>54105</v>
      </c>
      <c r="E27" s="78">
        <f>+E28+E29</f>
        <v>1633</v>
      </c>
      <c r="F27" s="78">
        <f>+F28+F29</f>
        <v>46276</v>
      </c>
      <c r="G27" s="78">
        <f>+G28+G29</f>
        <v>0</v>
      </c>
      <c r="H27" s="95">
        <f>+H28+H29</f>
        <v>0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</row>
    <row r="28" ht="24.95" customHeight="1">
      <c r="A28" s="61" t="s">
        <v>80</v>
      </c>
      <c r="B28" s="61"/>
      <c r="C28" s="72"/>
      <c r="D28" s="78">
        <v>0</v>
      </c>
      <c r="E28" s="78">
        <v>0</v>
      </c>
      <c r="F28" s="78">
        <v>0</v>
      </c>
      <c r="G28" s="78">
        <v>0</v>
      </c>
      <c r="H28" s="95">
        <v>0</v>
      </c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</row>
    <row r="29" ht="24.95" customHeight="1">
      <c r="A29" s="61" t="s">
        <v>81</v>
      </c>
      <c r="B29" s="61"/>
      <c r="C29" s="72"/>
      <c r="D29" s="78">
        <v>54105</v>
      </c>
      <c r="E29" s="78">
        <v>1633</v>
      </c>
      <c r="F29" s="78">
        <v>46276</v>
      </c>
      <c r="G29" s="78">
        <v>0</v>
      </c>
      <c r="H29" s="95">
        <v>0</v>
      </c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</row>
    <row r="30" ht="24.95" customHeight="1">
      <c r="A30" s="63" t="s">
        <v>82</v>
      </c>
      <c r="B30" s="63"/>
      <c r="C30" s="74"/>
      <c r="D30" s="78">
        <f>D6-D18</f>
        <v>76874</v>
      </c>
      <c r="E30" s="84">
        <f>E6-E18</f>
        <v>-15494</v>
      </c>
      <c r="F30" s="78">
        <f>F6-F18</f>
        <v>120234</v>
      </c>
      <c r="G30" s="78">
        <f>G6-G18</f>
        <v>22057</v>
      </c>
      <c r="H30" s="95">
        <v>0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</row>
    <row r="31" ht="24.95" customHeight="1">
      <c r="A31" s="63" t="s">
        <v>83</v>
      </c>
      <c r="B31" s="63"/>
      <c r="C31" s="74"/>
      <c r="D31" s="78">
        <v>36893</v>
      </c>
      <c r="E31" s="78">
        <v>415</v>
      </c>
      <c r="F31" s="78">
        <v>81843</v>
      </c>
      <c r="G31" s="78">
        <v>115</v>
      </c>
      <c r="H31" s="95">
        <v>0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</row>
    <row r="32" ht="21.75" customHeight="1">
      <c r="A32" s="64"/>
      <c r="B32" s="64"/>
      <c r="C32" s="64"/>
      <c r="D32" s="64"/>
      <c r="E32" s="64"/>
      <c r="F32" s="88"/>
      <c r="G32" s="88"/>
      <c r="H32" s="97" t="s">
        <v>97</v>
      </c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</row>
    <row r="33" ht="23.25" customHeight="1">
      <c r="A33" s="65" t="s">
        <v>84</v>
      </c>
      <c r="B33" s="65"/>
      <c r="C33" s="65"/>
      <c r="D33" s="65"/>
      <c r="E33" s="65"/>
      <c r="F33" s="65"/>
      <c r="G33" s="65"/>
      <c r="H33" s="65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</row>
    <row r="34" ht="23.25" customHeight="1">
      <c r="A34" s="65" t="s">
        <v>85</v>
      </c>
      <c r="B34" s="65"/>
      <c r="C34" s="65"/>
      <c r="D34" s="65"/>
      <c r="E34" s="65"/>
      <c r="F34" s="65"/>
      <c r="G34" s="65"/>
      <c r="H34" s="65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</row>
    <row r="35" ht="23.25" customHeight="1">
      <c r="A35" s="66" t="s">
        <v>86</v>
      </c>
      <c r="B35" s="66"/>
      <c r="C35" s="66"/>
      <c r="D35" s="66"/>
      <c r="E35" s="66"/>
      <c r="F35" s="66"/>
      <c r="G35" s="66"/>
      <c r="H35" s="66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</row>
    <row r="36" ht="17.25" customHeight="1">
      <c r="A36" s="66"/>
      <c r="B36" s="66"/>
      <c r="C36" s="66"/>
      <c r="D36" s="81"/>
      <c r="E36" s="81"/>
      <c r="F36" s="66"/>
      <c r="G36" s="66"/>
      <c r="H36" s="66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</row>
    <row r="37" ht="17.25" customHeight="1">
      <c r="A37" s="67" t="s">
        <v>87</v>
      </c>
      <c r="B37" s="67"/>
      <c r="C37" s="75" t="s">
        <v>88</v>
      </c>
      <c r="D37" s="81"/>
      <c r="E37" s="75" t="s">
        <v>91</v>
      </c>
      <c r="F37" s="66"/>
      <c r="G37" s="89" t="s">
        <v>95</v>
      </c>
      <c r="H37" s="66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</row>
    <row r="38" ht="17.25" customHeight="1">
      <c r="A38" s="66"/>
      <c r="B38" s="66"/>
      <c r="C38" s="66"/>
      <c r="D38" s="81"/>
      <c r="E38" s="75" t="s">
        <v>92</v>
      </c>
      <c r="F38" s="89"/>
      <c r="G38" s="66"/>
      <c r="H38" s="66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</row>
    <row r="39" ht="16.5" customHeight="1">
      <c r="A39" s="68"/>
      <c r="B39" s="68"/>
      <c r="C39" s="68"/>
      <c r="D39" s="82"/>
      <c r="E39" s="82"/>
      <c r="F39" s="68"/>
      <c r="G39" s="68"/>
      <c r="H39" s="68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</row>
    <row r="40" ht="16.5" customHeight="1">
      <c r="A40" s="68"/>
      <c r="B40" s="68"/>
      <c r="C40" s="68"/>
      <c r="D40" s="82"/>
      <c r="E40" s="82"/>
      <c r="F40" s="68"/>
      <c r="G40" s="91"/>
      <c r="H40" s="68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</row>
    <row r="41" ht="16.5" customHeight="1">
      <c r="A41" s="68"/>
      <c r="B41" s="68"/>
      <c r="C41" s="68"/>
      <c r="D41" s="82"/>
      <c r="E41" s="82"/>
      <c r="F41" s="68"/>
      <c r="G41" s="91"/>
      <c r="H41" s="68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</row>
    <row r="42" ht="16.5" customHeight="1">
      <c r="A42" s="68"/>
      <c r="B42" s="68"/>
      <c r="C42" s="68"/>
      <c r="D42" s="82"/>
      <c r="E42" s="82"/>
      <c r="F42" s="68"/>
      <c r="G42" s="68"/>
      <c r="H42" s="68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</row>
    <row r="43" ht="16.5" customHeight="1">
      <c r="A43" s="68"/>
      <c r="B43" s="68"/>
      <c r="C43" s="68"/>
      <c r="D43" s="82"/>
      <c r="E43" s="82"/>
      <c r="F43" s="68"/>
      <c r="G43" s="68"/>
      <c r="H43" s="68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</row>
    <row r="44" ht="16.5" customHeight="1">
      <c r="A44" s="68"/>
      <c r="B44" s="68"/>
      <c r="C44" s="68"/>
      <c r="D44" s="82"/>
      <c r="E44" s="82"/>
      <c r="F44" s="68"/>
      <c r="G44" s="68"/>
      <c r="H44" s="68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</row>
    <row r="45" ht="16.5" customHeight="1">
      <c r="A45" s="68"/>
      <c r="B45" s="68"/>
      <c r="C45" s="68"/>
      <c r="D45" s="82"/>
      <c r="E45" s="82"/>
      <c r="F45" s="68"/>
      <c r="G45" s="68"/>
      <c r="H45" s="68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</row>
    <row r="46" ht="16.5" customHeight="1">
      <c r="A46" s="68"/>
      <c r="B46" s="68"/>
      <c r="C46" s="68"/>
      <c r="D46" s="82"/>
      <c r="E46" s="82"/>
      <c r="F46" s="68"/>
      <c r="G46" s="68"/>
      <c r="H46" s="68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</row>
    <row r="47" ht="16.5" customHeight="1">
      <c r="A47" s="68"/>
      <c r="B47" s="68"/>
      <c r="C47" s="68"/>
      <c r="D47" s="82"/>
      <c r="E47" s="82"/>
      <c r="F47" s="68"/>
      <c r="G47" s="68"/>
      <c r="H47" s="68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</row>
    <row r="48" ht="16.5" customHeight="1">
      <c r="A48" s="68"/>
      <c r="B48" s="68"/>
      <c r="C48" s="68"/>
      <c r="D48" s="82"/>
      <c r="E48" s="82"/>
      <c r="F48" s="68"/>
      <c r="G48" s="68"/>
      <c r="H48" s="68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</row>
    <row r="49" ht="16.5" customHeight="1">
      <c r="A49" s="68"/>
      <c r="B49" s="68"/>
      <c r="C49" s="68"/>
      <c r="D49" s="82"/>
      <c r="E49" s="82"/>
      <c r="F49" s="68"/>
      <c r="G49" s="68"/>
      <c r="H49" s="68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</row>
    <row r="50" ht="16.5" customHeight="1">
      <c r="A50" s="68"/>
      <c r="B50" s="68"/>
      <c r="C50" s="68"/>
      <c r="D50" s="82"/>
      <c r="E50" s="82"/>
      <c r="F50" s="68"/>
      <c r="G50" s="68"/>
      <c r="H50" s="68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</row>
    <row r="51" ht="16.5" customHeight="1">
      <c r="A51" s="68"/>
      <c r="B51" s="68"/>
      <c r="C51" s="68"/>
      <c r="D51" s="82"/>
      <c r="E51" s="82"/>
      <c r="F51" s="68"/>
      <c r="G51" s="68"/>
      <c r="H51" s="68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</row>
    <row r="52" ht="16.5" customHeight="1">
      <c r="A52" s="68"/>
      <c r="B52" s="68"/>
      <c r="C52" s="68"/>
      <c r="D52" s="82"/>
      <c r="E52" s="82"/>
      <c r="F52" s="68"/>
      <c r="G52" s="68"/>
      <c r="H52" s="68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</row>
    <row r="53" ht="16.5" customHeight="1">
      <c r="A53" s="68"/>
      <c r="B53" s="68"/>
      <c r="C53" s="68"/>
      <c r="D53" s="82"/>
      <c r="E53" s="82"/>
      <c r="F53" s="68"/>
      <c r="G53" s="68"/>
      <c r="H53" s="68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</row>
    <row r="54" ht="16.5" customHeight="1">
      <c r="A54" s="68"/>
      <c r="B54" s="68"/>
      <c r="C54" s="68"/>
      <c r="D54" s="82"/>
      <c r="E54" s="82"/>
      <c r="F54" s="68"/>
      <c r="G54" s="68"/>
      <c r="H54" s="68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</row>
    <row r="55" ht="16.5" customHeight="1">
      <c r="A55" s="68"/>
      <c r="B55" s="68"/>
      <c r="C55" s="68"/>
      <c r="D55" s="82"/>
      <c r="E55" s="82"/>
      <c r="F55" s="68"/>
      <c r="G55" s="68"/>
      <c r="H55" s="68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</row>
    <row r="56" ht="16.5" customHeight="1">
      <c r="A56" s="68"/>
      <c r="B56" s="68"/>
      <c r="C56" s="68"/>
      <c r="D56" s="82"/>
      <c r="E56" s="82"/>
      <c r="F56" s="68"/>
      <c r="G56" s="68"/>
      <c r="H56" s="68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</row>
    <row r="57" ht="16.5" customHeight="1">
      <c r="A57" s="68"/>
      <c r="B57" s="68"/>
      <c r="C57" s="68"/>
      <c r="D57" s="82"/>
      <c r="E57" s="82"/>
      <c r="F57" s="68"/>
      <c r="G57" s="68"/>
      <c r="H57" s="68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</row>
    <row r="58" ht="16.5" customHeight="1">
      <c r="A58" s="68"/>
      <c r="B58" s="68"/>
      <c r="C58" s="68"/>
      <c r="D58" s="82"/>
      <c r="E58" s="82"/>
      <c r="F58" s="68"/>
      <c r="G58" s="68"/>
      <c r="H58" s="68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</row>
    <row r="59" ht="16.5" customHeight="1">
      <c r="A59" s="68"/>
      <c r="B59" s="68"/>
      <c r="C59" s="68"/>
      <c r="D59" s="82"/>
      <c r="E59" s="82"/>
      <c r="F59" s="68"/>
      <c r="G59" s="68"/>
      <c r="H59" s="68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</row>
    <row r="60" ht="16.5" customHeight="1">
      <c r="A60" s="68"/>
      <c r="B60" s="68"/>
      <c r="C60" s="68"/>
      <c r="D60" s="82"/>
      <c r="E60" s="82"/>
      <c r="F60" s="68"/>
      <c r="G60" s="68"/>
      <c r="H60" s="68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</row>
    <row r="61" ht="16.5" customHeight="1">
      <c r="A61" s="68"/>
      <c r="B61" s="68"/>
      <c r="C61" s="68"/>
      <c r="D61" s="82"/>
      <c r="E61" s="82"/>
      <c r="F61" s="68"/>
      <c r="G61" s="68"/>
      <c r="H61" s="68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</row>
    <row r="62" ht="16.5" customHeight="1">
      <c r="A62" s="68"/>
      <c r="B62" s="68"/>
      <c r="C62" s="68"/>
      <c r="D62" s="82"/>
      <c r="E62" s="82"/>
      <c r="F62" s="68"/>
      <c r="G62" s="68"/>
      <c r="H62" s="68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</row>
    <row r="63" ht="16.5" customHeight="1">
      <c r="A63" s="68"/>
      <c r="B63" s="68"/>
      <c r="C63" s="68"/>
      <c r="D63" s="82"/>
      <c r="E63" s="82"/>
      <c r="F63" s="68"/>
      <c r="G63" s="68"/>
      <c r="H63" s="68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</row>
    <row r="64" ht="16.5" customHeight="1">
      <c r="A64" s="68"/>
      <c r="B64" s="68"/>
      <c r="C64" s="68"/>
      <c r="D64" s="82"/>
      <c r="E64" s="82"/>
      <c r="F64" s="68"/>
      <c r="G64" s="68"/>
      <c r="H64" s="68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</row>
    <row r="65" ht="16.5" customHeight="1">
      <c r="A65" s="68"/>
      <c r="B65" s="68"/>
      <c r="C65" s="68"/>
      <c r="D65" s="82"/>
      <c r="E65" s="82"/>
      <c r="F65" s="68"/>
      <c r="G65" s="68"/>
      <c r="H65" s="68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</row>
    <row r="66" ht="16.5" customHeight="1">
      <c r="A66" s="68"/>
      <c r="B66" s="68"/>
      <c r="C66" s="68"/>
      <c r="D66" s="82"/>
      <c r="E66" s="82"/>
      <c r="F66" s="68"/>
      <c r="G66" s="68"/>
      <c r="H66" s="68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</row>
    <row r="67" ht="16.5" customHeight="1">
      <c r="A67" s="68"/>
      <c r="B67" s="68"/>
      <c r="C67" s="68"/>
      <c r="D67" s="82"/>
      <c r="E67" s="82"/>
      <c r="F67" s="68"/>
      <c r="G67" s="68"/>
      <c r="H67" s="68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</row>
    <row r="68" ht="16.5" customHeight="1">
      <c r="A68" s="68"/>
      <c r="B68" s="68"/>
      <c r="C68" s="68"/>
      <c r="D68" s="82"/>
      <c r="E68" s="82"/>
      <c r="F68" s="68"/>
      <c r="G68" s="68"/>
      <c r="H68" s="68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</row>
    <row r="69" ht="16.5" customHeight="1">
      <c r="A69" s="68"/>
      <c r="B69" s="68"/>
      <c r="C69" s="68"/>
      <c r="D69" s="82"/>
      <c r="E69" s="82"/>
      <c r="F69" s="68"/>
      <c r="G69" s="68"/>
      <c r="H69" s="68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</row>
    <row r="70" ht="16.5" customHeight="1">
      <c r="A70" s="68"/>
      <c r="B70" s="68"/>
      <c r="C70" s="68"/>
      <c r="D70" s="82"/>
      <c r="E70" s="82"/>
      <c r="F70" s="68"/>
      <c r="G70" s="68"/>
      <c r="H70" s="68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</row>
    <row r="71" ht="16.5" customHeight="1">
      <c r="A71" s="68"/>
      <c r="B71" s="68"/>
      <c r="C71" s="68"/>
      <c r="D71" s="82"/>
      <c r="E71" s="82"/>
      <c r="F71" s="68"/>
      <c r="G71" s="68"/>
      <c r="H71" s="68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</row>
    <row r="72" ht="16.5" customHeight="1">
      <c r="A72" s="68"/>
      <c r="B72" s="68"/>
      <c r="C72" s="68"/>
      <c r="D72" s="82"/>
      <c r="E72" s="82"/>
      <c r="F72" s="68"/>
      <c r="G72" s="68"/>
      <c r="H72" s="68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</row>
    <row r="73" ht="16.5" customHeight="1">
      <c r="A73" s="68"/>
      <c r="B73" s="68"/>
      <c r="C73" s="68"/>
      <c r="D73" s="82"/>
      <c r="E73" s="82"/>
      <c r="F73" s="68"/>
      <c r="G73" s="68"/>
      <c r="H73" s="68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</row>
    <row r="74" ht="16.5" customHeight="1">
      <c r="A74" s="68"/>
      <c r="B74" s="68"/>
      <c r="C74" s="68"/>
      <c r="D74" s="82"/>
      <c r="E74" s="82"/>
      <c r="F74" s="68"/>
      <c r="G74" s="68"/>
      <c r="H74" s="68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</row>
    <row r="75" ht="16.5" customHeight="1">
      <c r="A75" s="68"/>
      <c r="B75" s="68"/>
      <c r="C75" s="68"/>
      <c r="D75" s="82"/>
      <c r="E75" s="82"/>
      <c r="F75" s="68"/>
      <c r="G75" s="68"/>
      <c r="H75" s="68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</row>
    <row r="76" ht="16.5" customHeight="1">
      <c r="A76" s="68"/>
      <c r="B76" s="68"/>
      <c r="C76" s="68"/>
      <c r="D76" s="82"/>
      <c r="E76" s="82"/>
      <c r="F76" s="68"/>
      <c r="G76" s="68"/>
      <c r="H76" s="68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</row>
    <row r="77" ht="16.5" customHeight="1">
      <c r="A77" s="68"/>
      <c r="B77" s="68"/>
      <c r="C77" s="68"/>
      <c r="D77" s="82"/>
      <c r="E77" s="82"/>
      <c r="F77" s="68"/>
      <c r="G77" s="68"/>
      <c r="H77" s="68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</row>
    <row r="78" ht="16.5" customHeight="1">
      <c r="A78" s="68"/>
      <c r="B78" s="68"/>
      <c r="C78" s="68"/>
      <c r="D78" s="82"/>
      <c r="E78" s="82"/>
      <c r="F78" s="68"/>
      <c r="G78" s="68"/>
      <c r="H78" s="68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</row>
    <row r="79" ht="16.5" customHeight="1">
      <c r="A79" s="68"/>
      <c r="B79" s="68"/>
      <c r="C79" s="68"/>
      <c r="D79" s="82"/>
      <c r="E79" s="82"/>
      <c r="F79" s="68"/>
      <c r="G79" s="68"/>
      <c r="H79" s="68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</row>
    <row r="80" ht="16.5" customHeight="1">
      <c r="A80" s="68"/>
      <c r="B80" s="68"/>
      <c r="C80" s="68"/>
      <c r="D80" s="82"/>
      <c r="E80" s="82"/>
      <c r="F80" s="68"/>
      <c r="G80" s="68"/>
      <c r="H80" s="68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</row>
    <row r="81" ht="16.5" customHeight="1">
      <c r="A81" s="68"/>
      <c r="B81" s="68"/>
      <c r="C81" s="68"/>
      <c r="D81" s="82"/>
      <c r="E81" s="82"/>
      <c r="F81" s="68"/>
      <c r="G81" s="68"/>
      <c r="H81" s="68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</row>
    <row r="82" ht="16.5" customHeight="1">
      <c r="A82" s="68"/>
      <c r="B82" s="68"/>
      <c r="C82" s="68"/>
      <c r="D82" s="82"/>
      <c r="E82" s="82"/>
      <c r="F82" s="68"/>
      <c r="G82" s="68"/>
      <c r="H82" s="68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</row>
    <row r="83" ht="16.5" customHeight="1">
      <c r="A83" s="68"/>
      <c r="B83" s="68"/>
      <c r="C83" s="68"/>
      <c r="D83" s="82"/>
      <c r="E83" s="82"/>
      <c r="F83" s="68"/>
      <c r="G83" s="68"/>
      <c r="H83" s="68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</row>
    <row r="84" ht="16.5" customHeight="1">
      <c r="A84" s="68"/>
      <c r="B84" s="68"/>
      <c r="C84" s="68"/>
      <c r="D84" s="82"/>
      <c r="E84" s="82"/>
      <c r="F84" s="68"/>
      <c r="G84" s="68"/>
      <c r="H84" s="68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</row>
    <row r="85" ht="16.5" customHeight="1">
      <c r="A85" s="68"/>
      <c r="B85" s="68"/>
      <c r="C85" s="68"/>
      <c r="D85" s="82"/>
      <c r="E85" s="82"/>
      <c r="F85" s="68"/>
      <c r="G85" s="68"/>
      <c r="H85" s="68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</row>
    <row r="86" ht="16.5" customHeight="1">
      <c r="A86" s="68"/>
      <c r="B86" s="68"/>
      <c r="C86" s="68"/>
      <c r="D86" s="82"/>
      <c r="E86" s="82"/>
      <c r="F86" s="68"/>
      <c r="G86" s="68"/>
      <c r="H86" s="68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</row>
    <row r="87" ht="16.5" customHeight="1">
      <c r="A87" s="68"/>
      <c r="B87" s="68"/>
      <c r="C87" s="68"/>
      <c r="D87" s="82"/>
      <c r="E87" s="82"/>
      <c r="F87" s="68"/>
      <c r="G87" s="68"/>
      <c r="H87" s="68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</row>
    <row r="88" ht="16.5" customHeight="1">
      <c r="A88" s="68"/>
      <c r="B88" s="68"/>
      <c r="C88" s="68"/>
      <c r="D88" s="82"/>
      <c r="E88" s="82"/>
      <c r="F88" s="68"/>
      <c r="G88" s="68"/>
      <c r="H88" s="68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</row>
    <row r="89" ht="16.5" customHeight="1">
      <c r="A89" s="68"/>
      <c r="B89" s="68"/>
      <c r="C89" s="68"/>
      <c r="D89" s="82"/>
      <c r="E89" s="82"/>
      <c r="F89" s="68"/>
      <c r="G89" s="68"/>
      <c r="H89" s="6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</row>
    <row r="90" ht="16.5" customHeight="1">
      <c r="A90" s="68"/>
      <c r="B90" s="68"/>
      <c r="C90" s="68"/>
      <c r="D90" s="82"/>
      <c r="E90" s="82"/>
      <c r="F90" s="68"/>
      <c r="G90" s="68"/>
      <c r="H90" s="68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</row>
    <row r="91" ht="16.5" customHeight="1">
      <c r="A91" s="68"/>
      <c r="B91" s="68"/>
      <c r="C91" s="68"/>
      <c r="D91" s="82"/>
      <c r="E91" s="82"/>
      <c r="F91" s="68"/>
      <c r="G91" s="68"/>
      <c r="H91" s="68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</row>
    <row r="92" ht="16.5" customHeight="1">
      <c r="A92" s="68"/>
      <c r="B92" s="68"/>
      <c r="C92" s="68"/>
      <c r="D92" s="82"/>
      <c r="E92" s="82"/>
      <c r="F92" s="68"/>
      <c r="G92" s="68"/>
      <c r="H92" s="68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</row>
    <row r="93" ht="16.5" customHeight="1">
      <c r="A93" s="68"/>
      <c r="B93" s="68"/>
      <c r="C93" s="68"/>
      <c r="D93" s="82"/>
      <c r="E93" s="82"/>
      <c r="F93" s="68"/>
      <c r="G93" s="68"/>
      <c r="H93" s="68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</row>
    <row r="94" ht="16.5" customHeight="1">
      <c r="A94" s="68"/>
      <c r="B94" s="68"/>
      <c r="C94" s="68"/>
      <c r="D94" s="82"/>
      <c r="E94" s="82"/>
      <c r="F94" s="68"/>
      <c r="G94" s="68"/>
      <c r="H94" s="68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</row>
    <row r="95" ht="16.5" customHeight="1">
      <c r="A95" s="68"/>
      <c r="B95" s="68"/>
      <c r="C95" s="68"/>
      <c r="D95" s="82"/>
      <c r="E95" s="82"/>
      <c r="F95" s="68"/>
      <c r="G95" s="68"/>
      <c r="H95" s="68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</row>
    <row r="96" ht="16.5" customHeight="1">
      <c r="A96" s="68"/>
      <c r="B96" s="68"/>
      <c r="C96" s="68"/>
      <c r="D96" s="82"/>
      <c r="E96" s="82"/>
      <c r="F96" s="68"/>
      <c r="G96" s="68"/>
      <c r="H96" s="68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</row>
    <row r="97" ht="16.5" customHeight="1">
      <c r="A97" s="68"/>
      <c r="B97" s="68"/>
      <c r="C97" s="68"/>
      <c r="D97" s="82"/>
      <c r="E97" s="82"/>
      <c r="F97" s="68"/>
      <c r="G97" s="68"/>
      <c r="H97" s="68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</row>
    <row r="98" ht="16.5" customHeight="1">
      <c r="A98" s="68"/>
      <c r="B98" s="68"/>
      <c r="C98" s="68"/>
      <c r="D98" s="82"/>
      <c r="E98" s="82"/>
      <c r="F98" s="68"/>
      <c r="G98" s="68"/>
      <c r="H98" s="68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</row>
    <row r="99" ht="16.5" customHeight="1">
      <c r="A99" s="68"/>
      <c r="B99" s="68"/>
      <c r="C99" s="68"/>
      <c r="D99" s="82"/>
      <c r="E99" s="82"/>
      <c r="F99" s="68"/>
      <c r="G99" s="68"/>
      <c r="H99" s="68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</row>
    <row r="100" ht="16.5" customHeight="1">
      <c r="A100" s="68"/>
      <c r="B100" s="68"/>
      <c r="C100" s="68"/>
      <c r="D100" s="82"/>
      <c r="E100" s="82"/>
      <c r="F100" s="68"/>
      <c r="G100" s="68"/>
      <c r="H100" s="68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</row>
    <row r="101" ht="16.5" customHeight="1">
      <c r="A101" s="68"/>
      <c r="B101" s="68"/>
      <c r="C101" s="68"/>
      <c r="D101" s="82"/>
      <c r="E101" s="82"/>
      <c r="F101" s="68"/>
      <c r="G101" s="68"/>
      <c r="H101" s="68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</row>
    <row r="102" ht="16.5" customHeight="1">
      <c r="A102" s="68"/>
      <c r="B102" s="68"/>
      <c r="C102" s="68"/>
      <c r="D102" s="82"/>
      <c r="E102" s="82"/>
      <c r="F102" s="68"/>
      <c r="G102" s="68"/>
      <c r="H102" s="68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</row>
    <row r="103" ht="16.5" customHeight="1">
      <c r="A103" s="68"/>
      <c r="B103" s="68"/>
      <c r="C103" s="68"/>
      <c r="D103" s="82"/>
      <c r="E103" s="82"/>
      <c r="F103" s="68"/>
      <c r="G103" s="68"/>
      <c r="H103" s="68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</row>
    <row r="104" ht="16.5" customHeight="1">
      <c r="A104" s="68"/>
      <c r="B104" s="68"/>
      <c r="C104" s="68"/>
      <c r="D104" s="82"/>
      <c r="E104" s="82"/>
      <c r="F104" s="68"/>
      <c r="G104" s="68"/>
      <c r="H104" s="68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</row>
    <row r="105" ht="16.5" customHeight="1">
      <c r="A105" s="68"/>
      <c r="B105" s="68"/>
      <c r="C105" s="68"/>
      <c r="D105" s="82"/>
      <c r="E105" s="82"/>
      <c r="F105" s="68"/>
      <c r="G105" s="68"/>
      <c r="H105" s="68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</row>
    <row r="106" ht="16.5" customHeight="1">
      <c r="A106" s="68"/>
      <c r="B106" s="68"/>
      <c r="C106" s="68"/>
      <c r="D106" s="82"/>
      <c r="E106" s="82"/>
      <c r="F106" s="68"/>
      <c r="G106" s="68"/>
      <c r="H106" s="68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</row>
    <row r="107" ht="16.5" customHeight="1">
      <c r="A107" s="68"/>
      <c r="B107" s="68"/>
      <c r="C107" s="68"/>
      <c r="D107" s="82"/>
      <c r="E107" s="82"/>
      <c r="F107" s="68"/>
      <c r="G107" s="68"/>
      <c r="H107" s="68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</row>
    <row r="108" ht="16.5" customHeight="1">
      <c r="A108" s="68"/>
      <c r="B108" s="68"/>
      <c r="C108" s="68"/>
      <c r="D108" s="82"/>
      <c r="E108" s="82"/>
      <c r="F108" s="68"/>
      <c r="G108" s="68"/>
      <c r="H108" s="68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</row>
    <row r="109" ht="16.5" customHeight="1">
      <c r="A109" s="68"/>
      <c r="B109" s="68"/>
      <c r="C109" s="68"/>
      <c r="D109" s="82"/>
      <c r="E109" s="82"/>
      <c r="F109" s="68"/>
      <c r="G109" s="68"/>
      <c r="H109" s="68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</row>
    <row r="110" ht="16.5" customHeight="1">
      <c r="A110" s="68"/>
      <c r="B110" s="68"/>
      <c r="C110" s="68"/>
      <c r="D110" s="82"/>
      <c r="E110" s="82"/>
      <c r="F110" s="68"/>
      <c r="G110" s="68"/>
      <c r="H110" s="68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</row>
    <row r="111" ht="16.5" customHeight="1">
      <c r="A111" s="68"/>
      <c r="B111" s="68"/>
      <c r="C111" s="68"/>
      <c r="D111" s="82"/>
      <c r="E111" s="82"/>
      <c r="F111" s="68"/>
      <c r="G111" s="68"/>
      <c r="H111" s="68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</row>
    <row r="112" ht="16.5" customHeight="1">
      <c r="A112" s="68"/>
      <c r="B112" s="68"/>
      <c r="C112" s="68"/>
      <c r="D112" s="82"/>
      <c r="E112" s="82"/>
      <c r="F112" s="68"/>
      <c r="G112" s="68"/>
      <c r="H112" s="68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</row>
    <row r="113" ht="16.5" customHeight="1">
      <c r="A113" s="68"/>
      <c r="B113" s="68"/>
      <c r="C113" s="68"/>
      <c r="D113" s="82"/>
      <c r="E113" s="82"/>
      <c r="F113" s="68"/>
      <c r="G113" s="68"/>
      <c r="H113" s="68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</row>
    <row r="114" ht="16.5" customHeight="1">
      <c r="A114" s="68"/>
      <c r="B114" s="68"/>
      <c r="C114" s="68"/>
      <c r="D114" s="82"/>
      <c r="E114" s="82"/>
      <c r="F114" s="68"/>
      <c r="G114" s="68"/>
      <c r="H114" s="68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</row>
    <row r="115" ht="16.5" customHeight="1">
      <c r="A115" s="68"/>
      <c r="B115" s="68"/>
      <c r="C115" s="68"/>
      <c r="D115" s="82"/>
      <c r="E115" s="82"/>
      <c r="F115" s="68"/>
      <c r="G115" s="68"/>
      <c r="H115" s="68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</row>
    <row r="116" ht="16.5" customHeight="1">
      <c r="A116" s="68"/>
      <c r="B116" s="68"/>
      <c r="C116" s="68"/>
      <c r="D116" s="82"/>
      <c r="E116" s="82"/>
      <c r="F116" s="68"/>
      <c r="G116" s="68"/>
      <c r="H116" s="68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</row>
    <row r="117" ht="16.5" customHeight="1">
      <c r="A117" s="68"/>
      <c r="B117" s="68"/>
      <c r="C117" s="68"/>
      <c r="D117" s="82"/>
      <c r="E117" s="82"/>
      <c r="F117" s="68"/>
      <c r="G117" s="68"/>
      <c r="H117" s="68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</row>
    <row r="118" ht="16.5" customHeight="1">
      <c r="A118" s="68"/>
      <c r="B118" s="68"/>
      <c r="C118" s="68"/>
      <c r="D118" s="82"/>
      <c r="E118" s="82"/>
      <c r="F118" s="68"/>
      <c r="G118" s="68"/>
      <c r="H118" s="68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</row>
    <row r="119" ht="16.5" customHeight="1">
      <c r="A119" s="68"/>
      <c r="B119" s="68"/>
      <c r="C119" s="68"/>
      <c r="D119" s="82"/>
      <c r="E119" s="82"/>
      <c r="F119" s="68"/>
      <c r="G119" s="68"/>
      <c r="H119" s="68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</row>
    <row r="120" ht="16.5" customHeight="1">
      <c r="A120" s="68"/>
      <c r="B120" s="68"/>
      <c r="C120" s="68"/>
      <c r="D120" s="82"/>
      <c r="E120" s="82"/>
      <c r="F120" s="68"/>
      <c r="G120" s="68"/>
      <c r="H120" s="68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</row>
    <row r="121" ht="16.5" customHeight="1">
      <c r="A121" s="68"/>
      <c r="B121" s="68"/>
      <c r="C121" s="68"/>
      <c r="D121" s="82"/>
      <c r="E121" s="82"/>
      <c r="F121" s="68"/>
      <c r="G121" s="68"/>
      <c r="H121" s="68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</row>
    <row r="122" ht="16.5" customHeight="1">
      <c r="A122" s="68"/>
      <c r="B122" s="68"/>
      <c r="C122" s="68"/>
      <c r="D122" s="82"/>
      <c r="E122" s="82"/>
      <c r="F122" s="68"/>
      <c r="G122" s="68"/>
      <c r="H122" s="68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</row>
    <row r="123" ht="16.5" customHeight="1">
      <c r="A123" s="68"/>
      <c r="B123" s="68"/>
      <c r="C123" s="68"/>
      <c r="D123" s="82"/>
      <c r="E123" s="82"/>
      <c r="F123" s="68"/>
      <c r="G123" s="68"/>
      <c r="H123" s="68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</row>
    <row r="124" ht="16.5" customHeight="1">
      <c r="A124" s="68"/>
      <c r="B124" s="68"/>
      <c r="C124" s="68"/>
      <c r="D124" s="82"/>
      <c r="E124" s="82"/>
      <c r="F124" s="68"/>
      <c r="G124" s="68"/>
      <c r="H124" s="68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</row>
    <row r="125" ht="16.5" customHeight="1">
      <c r="A125" s="68"/>
      <c r="B125" s="68"/>
      <c r="C125" s="68"/>
      <c r="D125" s="82"/>
      <c r="E125" s="82"/>
      <c r="F125" s="68"/>
      <c r="G125" s="68"/>
      <c r="H125" s="68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</row>
    <row r="126" ht="16.5" customHeight="1">
      <c r="A126" s="68"/>
      <c r="B126" s="68"/>
      <c r="C126" s="68"/>
      <c r="D126" s="82"/>
      <c r="E126" s="82"/>
      <c r="F126" s="68"/>
      <c r="G126" s="68"/>
      <c r="H126" s="68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</row>
    <row r="127" ht="16.5" customHeight="1">
      <c r="A127" s="68"/>
      <c r="B127" s="68"/>
      <c r="C127" s="68"/>
      <c r="D127" s="82"/>
      <c r="E127" s="82"/>
      <c r="F127" s="68"/>
      <c r="G127" s="68"/>
      <c r="H127" s="68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</row>
    <row r="128" ht="16.5" customHeight="1">
      <c r="A128" s="68"/>
      <c r="B128" s="68"/>
      <c r="C128" s="68"/>
      <c r="D128" s="82"/>
      <c r="E128" s="82"/>
      <c r="F128" s="68"/>
      <c r="G128" s="68"/>
      <c r="H128" s="68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</row>
    <row r="129" ht="16.5" customHeight="1">
      <c r="A129" s="68"/>
      <c r="B129" s="68"/>
      <c r="C129" s="68"/>
      <c r="D129" s="82"/>
      <c r="E129" s="82"/>
      <c r="F129" s="68"/>
      <c r="G129" s="68"/>
      <c r="H129" s="68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</row>
    <row r="130" ht="16.5" customHeight="1">
      <c r="A130" s="68"/>
      <c r="B130" s="68"/>
      <c r="C130" s="68"/>
      <c r="D130" s="82"/>
      <c r="E130" s="82"/>
      <c r="F130" s="68"/>
      <c r="G130" s="68"/>
      <c r="H130" s="68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</row>
    <row r="131" ht="16.5" customHeight="1">
      <c r="A131" s="68"/>
      <c r="B131" s="68"/>
      <c r="C131" s="68"/>
      <c r="D131" s="82"/>
      <c r="E131" s="82"/>
      <c r="F131" s="68"/>
      <c r="G131" s="68"/>
      <c r="H131" s="68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</row>
    <row r="132" ht="16.5" customHeight="1">
      <c r="A132" s="68"/>
      <c r="B132" s="68"/>
      <c r="C132" s="68"/>
      <c r="D132" s="82"/>
      <c r="E132" s="82"/>
      <c r="F132" s="68"/>
      <c r="G132" s="68"/>
      <c r="H132" s="68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</row>
    <row r="133" ht="16.5" customHeight="1">
      <c r="A133" s="68"/>
      <c r="B133" s="68"/>
      <c r="C133" s="68"/>
      <c r="D133" s="82"/>
      <c r="E133" s="82"/>
      <c r="F133" s="68"/>
      <c r="G133" s="68"/>
      <c r="H133" s="68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</row>
    <row r="134" ht="16.5" customHeight="1">
      <c r="A134" s="68"/>
      <c r="B134" s="68"/>
      <c r="C134" s="68"/>
      <c r="D134" s="82"/>
      <c r="E134" s="82"/>
      <c r="F134" s="68"/>
      <c r="G134" s="68"/>
      <c r="H134" s="68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</row>
    <row r="135" ht="16.5" customHeight="1">
      <c r="A135" s="68"/>
      <c r="B135" s="68"/>
      <c r="C135" s="68"/>
      <c r="D135" s="82"/>
      <c r="E135" s="82"/>
      <c r="F135" s="68"/>
      <c r="G135" s="68"/>
      <c r="H135" s="68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</row>
    <row r="136" ht="16.5" customHeight="1">
      <c r="A136" s="68"/>
      <c r="B136" s="68"/>
      <c r="C136" s="68"/>
      <c r="D136" s="82"/>
      <c r="E136" s="82"/>
      <c r="F136" s="68"/>
      <c r="G136" s="68"/>
      <c r="H136" s="68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</row>
    <row r="137" ht="16.5" customHeight="1">
      <c r="A137" s="68"/>
      <c r="B137" s="68"/>
      <c r="C137" s="68"/>
      <c r="D137" s="82"/>
      <c r="E137" s="82"/>
      <c r="F137" s="68"/>
      <c r="G137" s="68"/>
      <c r="H137" s="68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</row>
    <row r="138" ht="16.5" customHeight="1">
      <c r="A138" s="68"/>
      <c r="B138" s="68"/>
      <c r="C138" s="68"/>
      <c r="D138" s="82"/>
      <c r="E138" s="82"/>
      <c r="F138" s="68"/>
      <c r="G138" s="68"/>
      <c r="H138" s="68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</row>
    <row r="139" ht="16.5" customHeight="1">
      <c r="A139" s="68"/>
      <c r="B139" s="68"/>
      <c r="C139" s="68"/>
      <c r="D139" s="82"/>
      <c r="E139" s="82"/>
      <c r="F139" s="68"/>
      <c r="G139" s="68"/>
      <c r="H139" s="68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</row>
    <row r="140" ht="16.5" customHeight="1">
      <c r="A140" s="68"/>
      <c r="B140" s="68"/>
      <c r="C140" s="68"/>
      <c r="D140" s="82"/>
      <c r="E140" s="82"/>
      <c r="F140" s="68"/>
      <c r="G140" s="68"/>
      <c r="H140" s="68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</row>
    <row r="141" ht="16.5" customHeight="1">
      <c r="A141" s="68"/>
      <c r="B141" s="68"/>
      <c r="C141" s="68"/>
      <c r="D141" s="82"/>
      <c r="E141" s="82"/>
      <c r="F141" s="68"/>
      <c r="G141" s="68"/>
      <c r="H141" s="68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</row>
    <row r="142" ht="16.5" customHeight="1">
      <c r="A142" s="68"/>
      <c r="B142" s="68"/>
      <c r="C142" s="68"/>
      <c r="D142" s="82"/>
      <c r="E142" s="82"/>
      <c r="F142" s="68"/>
      <c r="G142" s="68"/>
      <c r="H142" s="68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</row>
    <row r="143" ht="16.5" customHeight="1">
      <c r="A143" s="68"/>
      <c r="B143" s="68"/>
      <c r="C143" s="68"/>
      <c r="D143" s="82"/>
      <c r="E143" s="82"/>
      <c r="F143" s="68"/>
      <c r="G143" s="68"/>
      <c r="H143" s="68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</row>
    <row r="144" ht="16.5" customHeight="1">
      <c r="A144" s="68"/>
      <c r="B144" s="68"/>
      <c r="C144" s="68"/>
      <c r="D144" s="82"/>
      <c r="E144" s="82"/>
      <c r="F144" s="68"/>
      <c r="G144" s="68"/>
      <c r="H144" s="68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</row>
    <row r="145" ht="16.5" customHeight="1">
      <c r="A145" s="68"/>
      <c r="B145" s="68"/>
      <c r="C145" s="68"/>
      <c r="D145" s="82"/>
      <c r="E145" s="82"/>
      <c r="F145" s="68"/>
      <c r="G145" s="68"/>
      <c r="H145" s="6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</row>
    <row r="146" ht="16.5" customHeight="1">
      <c r="A146" s="68"/>
      <c r="B146" s="68"/>
      <c r="C146" s="68"/>
      <c r="D146" s="82"/>
      <c r="E146" s="82"/>
      <c r="F146" s="68"/>
      <c r="G146" s="68"/>
      <c r="H146" s="68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</row>
    <row r="147" ht="16.5" customHeight="1">
      <c r="A147" s="68"/>
      <c r="B147" s="68"/>
      <c r="C147" s="68"/>
      <c r="D147" s="82"/>
      <c r="E147" s="82"/>
      <c r="F147" s="68"/>
      <c r="G147" s="68"/>
      <c r="H147" s="68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</row>
    <row r="148" ht="16.5" customHeight="1">
      <c r="A148" s="68"/>
      <c r="B148" s="68"/>
      <c r="C148" s="68"/>
      <c r="D148" s="82"/>
      <c r="E148" s="82"/>
      <c r="F148" s="68"/>
      <c r="G148" s="68"/>
      <c r="H148" s="68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</row>
    <row r="149" ht="16.5" customHeight="1">
      <c r="A149" s="68"/>
      <c r="B149" s="68"/>
      <c r="C149" s="68"/>
      <c r="D149" s="82"/>
      <c r="E149" s="82"/>
      <c r="F149" s="68"/>
      <c r="G149" s="68"/>
      <c r="H149" s="68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</row>
    <row r="150" ht="16.5" customHeight="1">
      <c r="A150" s="68"/>
      <c r="B150" s="68"/>
      <c r="C150" s="68"/>
      <c r="D150" s="82"/>
      <c r="E150" s="82"/>
      <c r="F150" s="68"/>
      <c r="G150" s="68"/>
      <c r="H150" s="68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</row>
    <row r="151" ht="16.5" customHeight="1">
      <c r="A151" s="68"/>
      <c r="B151" s="68"/>
      <c r="C151" s="68"/>
      <c r="D151" s="82"/>
      <c r="E151" s="82"/>
      <c r="F151" s="68"/>
      <c r="G151" s="68"/>
      <c r="H151" s="68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</row>
    <row r="152" ht="16.5" customHeight="1">
      <c r="A152" s="68"/>
      <c r="B152" s="68"/>
      <c r="C152" s="68"/>
      <c r="D152" s="82"/>
      <c r="E152" s="82"/>
      <c r="F152" s="68"/>
      <c r="G152" s="68"/>
      <c r="H152" s="68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</row>
    <row r="153" ht="16.5" customHeight="1">
      <c r="A153" s="68"/>
      <c r="B153" s="68"/>
      <c r="C153" s="68"/>
      <c r="D153" s="82"/>
      <c r="E153" s="82"/>
      <c r="F153" s="68"/>
      <c r="G153" s="68"/>
      <c r="H153" s="68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</row>
    <row r="154" ht="16.5" customHeight="1">
      <c r="A154" s="68"/>
      <c r="B154" s="68"/>
      <c r="C154" s="68"/>
      <c r="D154" s="82"/>
      <c r="E154" s="82"/>
      <c r="F154" s="68"/>
      <c r="G154" s="68"/>
      <c r="H154" s="68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</row>
    <row r="155" ht="16.5" customHeight="1">
      <c r="A155" s="68"/>
      <c r="B155" s="68"/>
      <c r="C155" s="68"/>
      <c r="D155" s="82"/>
      <c r="E155" s="82"/>
      <c r="F155" s="68"/>
      <c r="G155" s="68"/>
      <c r="H155" s="68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</row>
    <row r="156" ht="16.5" customHeight="1">
      <c r="A156" s="68"/>
      <c r="B156" s="68"/>
      <c r="C156" s="68"/>
      <c r="D156" s="82"/>
      <c r="E156" s="82"/>
      <c r="F156" s="68"/>
      <c r="G156" s="68"/>
      <c r="H156" s="68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</row>
    <row r="157" ht="16.5" customHeight="1">
      <c r="A157" s="68"/>
      <c r="B157" s="68"/>
      <c r="C157" s="68"/>
      <c r="D157" s="82"/>
      <c r="E157" s="82"/>
      <c r="F157" s="68"/>
      <c r="G157" s="68"/>
      <c r="H157" s="68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</row>
    <row r="158" ht="16.5" customHeight="1">
      <c r="A158" s="68"/>
      <c r="B158" s="68"/>
      <c r="C158" s="68"/>
      <c r="D158" s="82"/>
      <c r="E158" s="82"/>
      <c r="F158" s="68"/>
      <c r="G158" s="68"/>
      <c r="H158" s="68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</row>
    <row r="159" ht="16.5" customHeight="1">
      <c r="A159" s="68"/>
      <c r="B159" s="68"/>
      <c r="C159" s="68"/>
      <c r="D159" s="82"/>
      <c r="E159" s="82"/>
      <c r="F159" s="68"/>
      <c r="G159" s="68"/>
      <c r="H159" s="68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</row>
    <row r="160" ht="16.5" customHeight="1">
      <c r="A160" s="68"/>
      <c r="B160" s="68"/>
      <c r="C160" s="68"/>
      <c r="D160" s="82"/>
      <c r="E160" s="82"/>
      <c r="F160" s="68"/>
      <c r="G160" s="68"/>
      <c r="H160" s="68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</row>
    <row r="161" ht="16.5" customHeight="1">
      <c r="A161" s="68"/>
      <c r="B161" s="68"/>
      <c r="C161" s="68"/>
      <c r="D161" s="82"/>
      <c r="E161" s="82"/>
      <c r="F161" s="68"/>
      <c r="G161" s="68"/>
      <c r="H161" s="68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</row>
    <row r="162" ht="16.5" customHeight="1">
      <c r="A162" s="68"/>
      <c r="B162" s="68"/>
      <c r="C162" s="68"/>
      <c r="D162" s="82"/>
      <c r="E162" s="82"/>
      <c r="F162" s="68"/>
      <c r="G162" s="68"/>
      <c r="H162" s="68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</row>
    <row r="163" ht="16.5" customHeight="1">
      <c r="A163" s="68"/>
      <c r="B163" s="68"/>
      <c r="C163" s="68"/>
      <c r="D163" s="82"/>
      <c r="E163" s="82"/>
      <c r="F163" s="68"/>
      <c r="G163" s="68"/>
      <c r="H163" s="68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</row>
    <row r="164" ht="16.5" customHeight="1">
      <c r="A164" s="68"/>
      <c r="B164" s="68"/>
      <c r="C164" s="68"/>
      <c r="D164" s="82"/>
      <c r="E164" s="82"/>
      <c r="F164" s="68"/>
      <c r="G164" s="68"/>
      <c r="H164" s="68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</row>
    <row r="165" ht="16.5" customHeight="1">
      <c r="A165" s="68"/>
      <c r="B165" s="68"/>
      <c r="C165" s="68"/>
      <c r="D165" s="82"/>
      <c r="E165" s="82"/>
      <c r="F165" s="68"/>
      <c r="G165" s="68"/>
      <c r="H165" s="68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</row>
    <row r="166" ht="16.5" customHeight="1">
      <c r="A166" s="68"/>
      <c r="B166" s="68"/>
      <c r="C166" s="68"/>
      <c r="D166" s="82"/>
      <c r="E166" s="82"/>
      <c r="F166" s="68"/>
      <c r="G166" s="68"/>
      <c r="H166" s="68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</row>
    <row r="167" ht="16.5" customHeight="1">
      <c r="A167" s="68"/>
      <c r="B167" s="68"/>
      <c r="C167" s="68"/>
      <c r="D167" s="82"/>
      <c r="E167" s="82"/>
      <c r="F167" s="68"/>
      <c r="G167" s="68"/>
      <c r="H167" s="68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</row>
    <row r="168" ht="16.5" customHeight="1">
      <c r="A168" s="68"/>
      <c r="B168" s="68"/>
      <c r="C168" s="68"/>
      <c r="D168" s="82"/>
      <c r="E168" s="82"/>
      <c r="F168" s="68"/>
      <c r="G168" s="68"/>
      <c r="H168" s="68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</row>
    <row r="169" ht="16.5" customHeight="1">
      <c r="A169" s="68"/>
      <c r="B169" s="68"/>
      <c r="C169" s="68"/>
      <c r="D169" s="82"/>
      <c r="E169" s="82"/>
      <c r="F169" s="68"/>
      <c r="G169" s="68"/>
      <c r="H169" s="68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</row>
    <row r="170" ht="16.5" customHeight="1">
      <c r="A170" s="68"/>
      <c r="B170" s="68"/>
      <c r="C170" s="68"/>
      <c r="D170" s="82"/>
      <c r="E170" s="82"/>
      <c r="F170" s="68"/>
      <c r="G170" s="68"/>
      <c r="H170" s="68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</row>
    <row r="171" ht="16.5" customHeight="1">
      <c r="A171" s="68"/>
      <c r="B171" s="68"/>
      <c r="C171" s="68"/>
      <c r="D171" s="82"/>
      <c r="E171" s="82"/>
      <c r="F171" s="68"/>
      <c r="G171" s="68"/>
      <c r="H171" s="68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</row>
    <row r="172" ht="16.5" customHeight="1">
      <c r="A172" s="68"/>
      <c r="B172" s="68"/>
      <c r="C172" s="68"/>
      <c r="D172" s="82"/>
      <c r="E172" s="82"/>
      <c r="F172" s="68"/>
      <c r="G172" s="68"/>
      <c r="H172" s="68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</row>
    <row r="173" ht="16.5" customHeight="1">
      <c r="A173" s="68"/>
      <c r="B173" s="68"/>
      <c r="C173" s="68"/>
      <c r="D173" s="82"/>
      <c r="E173" s="82"/>
      <c r="F173" s="68"/>
      <c r="G173" s="68"/>
      <c r="H173" s="68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</row>
    <row r="174" ht="16.5" customHeight="1">
      <c r="A174" s="68"/>
      <c r="B174" s="68"/>
      <c r="C174" s="68"/>
      <c r="D174" s="82"/>
      <c r="E174" s="82"/>
      <c r="F174" s="68"/>
      <c r="G174" s="68"/>
      <c r="H174" s="68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</row>
    <row r="175" ht="16.5" customHeight="1">
      <c r="A175" s="68"/>
      <c r="B175" s="68"/>
      <c r="C175" s="68"/>
      <c r="D175" s="82"/>
      <c r="E175" s="82"/>
      <c r="F175" s="68"/>
      <c r="G175" s="68"/>
      <c r="H175" s="68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</row>
    <row r="176" ht="16.5" customHeight="1">
      <c r="A176" s="68"/>
      <c r="B176" s="68"/>
      <c r="C176" s="68"/>
      <c r="D176" s="82"/>
      <c r="E176" s="82"/>
      <c r="F176" s="68"/>
      <c r="G176" s="68"/>
      <c r="H176" s="68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</row>
    <row r="177" ht="16.5" customHeight="1">
      <c r="A177" s="68"/>
      <c r="B177" s="68"/>
      <c r="C177" s="68"/>
      <c r="D177" s="82"/>
      <c r="E177" s="82"/>
      <c r="F177" s="68"/>
      <c r="G177" s="68"/>
      <c r="H177" s="68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</row>
    <row r="178" ht="16.5" customHeight="1">
      <c r="A178" s="68"/>
      <c r="B178" s="68"/>
      <c r="C178" s="68"/>
      <c r="D178" s="82"/>
      <c r="E178" s="82"/>
      <c r="F178" s="68"/>
      <c r="G178" s="68"/>
      <c r="H178" s="68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</row>
    <row r="179" ht="16.5" customHeight="1">
      <c r="A179" s="68"/>
      <c r="B179" s="68"/>
      <c r="C179" s="68"/>
      <c r="D179" s="82"/>
      <c r="E179" s="82"/>
      <c r="F179" s="68"/>
      <c r="G179" s="68"/>
      <c r="H179" s="68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</row>
    <row r="180" ht="16.5" customHeight="1">
      <c r="A180" s="68"/>
      <c r="B180" s="68"/>
      <c r="C180" s="68"/>
      <c r="D180" s="82"/>
      <c r="E180" s="82"/>
      <c r="F180" s="68"/>
      <c r="G180" s="68"/>
      <c r="H180" s="68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</row>
    <row r="181" ht="16.5" customHeight="1">
      <c r="A181" s="68"/>
      <c r="B181" s="68"/>
      <c r="C181" s="68"/>
      <c r="D181" s="82"/>
      <c r="E181" s="82"/>
      <c r="F181" s="68"/>
      <c r="G181" s="68"/>
      <c r="H181" s="68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</row>
    <row r="182" ht="16.5" customHeight="1">
      <c r="A182" s="68"/>
      <c r="B182" s="68"/>
      <c r="C182" s="68"/>
      <c r="D182" s="82"/>
      <c r="E182" s="82"/>
      <c r="F182" s="68"/>
      <c r="G182" s="68"/>
      <c r="H182" s="68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</row>
    <row r="183" ht="16.5" customHeight="1">
      <c r="A183" s="68"/>
      <c r="B183" s="68"/>
      <c r="C183" s="68"/>
      <c r="D183" s="82"/>
      <c r="E183" s="82"/>
      <c r="F183" s="68"/>
      <c r="G183" s="68"/>
      <c r="H183" s="68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</row>
    <row r="184" ht="16.5" customHeight="1">
      <c r="A184" s="68"/>
      <c r="B184" s="68"/>
      <c r="C184" s="68"/>
      <c r="D184" s="82"/>
      <c r="E184" s="82"/>
      <c r="F184" s="68"/>
      <c r="G184" s="68"/>
      <c r="H184" s="68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</row>
    <row r="185" ht="16.5" customHeight="1">
      <c r="A185" s="68"/>
      <c r="B185" s="68"/>
      <c r="C185" s="68"/>
      <c r="D185" s="82"/>
      <c r="E185" s="82"/>
      <c r="F185" s="68"/>
      <c r="G185" s="68"/>
      <c r="H185" s="68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</row>
    <row r="186" ht="16.5" customHeight="1">
      <c r="A186" s="68"/>
      <c r="B186" s="68"/>
      <c r="C186" s="68"/>
      <c r="D186" s="82"/>
      <c r="E186" s="82"/>
      <c r="F186" s="68"/>
      <c r="G186" s="68"/>
      <c r="H186" s="68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</row>
    <row r="187" ht="16.5" customHeight="1">
      <c r="A187" s="68"/>
      <c r="B187" s="68"/>
      <c r="C187" s="68"/>
      <c r="D187" s="82"/>
      <c r="E187" s="82"/>
      <c r="F187" s="68"/>
      <c r="G187" s="68"/>
      <c r="H187" s="68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</row>
    <row r="188" ht="16.5" customHeight="1">
      <c r="A188" s="68"/>
      <c r="B188" s="68"/>
      <c r="C188" s="68"/>
      <c r="D188" s="82"/>
      <c r="E188" s="82"/>
      <c r="F188" s="68"/>
      <c r="G188" s="68"/>
      <c r="H188" s="68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</row>
    <row r="189" ht="16.5" customHeight="1">
      <c r="A189" s="68"/>
      <c r="B189" s="68"/>
      <c r="C189" s="68"/>
      <c r="D189" s="82"/>
      <c r="E189" s="82"/>
      <c r="F189" s="68"/>
      <c r="G189" s="68"/>
      <c r="H189" s="68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</row>
    <row r="190" ht="16.5" customHeight="1">
      <c r="A190" s="68"/>
      <c r="B190" s="68"/>
      <c r="C190" s="68"/>
      <c r="D190" s="82"/>
      <c r="E190" s="82"/>
      <c r="F190" s="68"/>
      <c r="G190" s="68"/>
      <c r="H190" s="68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</row>
    <row r="191" ht="16.5" customHeight="1">
      <c r="A191" s="68"/>
      <c r="B191" s="68"/>
      <c r="C191" s="68"/>
      <c r="D191" s="82"/>
      <c r="E191" s="82"/>
      <c r="F191" s="68"/>
      <c r="G191" s="68"/>
      <c r="H191" s="68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</row>
    <row r="192" ht="16.5" customHeight="1">
      <c r="A192" s="68"/>
      <c r="B192" s="68"/>
      <c r="C192" s="68"/>
      <c r="D192" s="82"/>
      <c r="E192" s="82"/>
      <c r="F192" s="68"/>
      <c r="G192" s="68"/>
      <c r="H192" s="68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</row>
    <row r="193" ht="16.5" customHeight="1">
      <c r="A193" s="68"/>
      <c r="B193" s="68"/>
      <c r="C193" s="68"/>
      <c r="D193" s="82"/>
      <c r="E193" s="82"/>
      <c r="F193" s="68"/>
      <c r="G193" s="68"/>
      <c r="H193" s="68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</row>
    <row r="194" ht="16.5" customHeight="1">
      <c r="A194" s="68"/>
      <c r="B194" s="68"/>
      <c r="C194" s="68"/>
      <c r="D194" s="82"/>
      <c r="E194" s="82"/>
      <c r="F194" s="68"/>
      <c r="G194" s="68"/>
      <c r="H194" s="68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</row>
    <row r="195" ht="16.5" customHeight="1">
      <c r="A195" s="68"/>
      <c r="B195" s="68"/>
      <c r="C195" s="68"/>
      <c r="D195" s="82"/>
      <c r="E195" s="82"/>
      <c r="F195" s="68"/>
      <c r="G195" s="68"/>
      <c r="H195" s="68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</row>
    <row r="196" ht="16.5" customHeight="1">
      <c r="A196" s="68"/>
      <c r="B196" s="68"/>
      <c r="C196" s="68"/>
      <c r="D196" s="82"/>
      <c r="E196" s="82"/>
      <c r="F196" s="68"/>
      <c r="G196" s="68"/>
      <c r="H196" s="68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</row>
    <row r="197" ht="16.5" customHeight="1">
      <c r="A197" s="68"/>
      <c r="B197" s="68"/>
      <c r="C197" s="68"/>
      <c r="D197" s="82"/>
      <c r="E197" s="82"/>
      <c r="F197" s="68"/>
      <c r="G197" s="68"/>
      <c r="H197" s="68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</row>
    <row r="198" ht="16.5" customHeight="1">
      <c r="A198" s="68"/>
      <c r="B198" s="68"/>
      <c r="C198" s="68"/>
      <c r="D198" s="82"/>
      <c r="E198" s="82"/>
      <c r="F198" s="68"/>
      <c r="G198" s="68"/>
      <c r="H198" s="68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</row>
    <row r="199" ht="16.5" customHeight="1">
      <c r="A199" s="68"/>
      <c r="B199" s="68"/>
      <c r="C199" s="68"/>
      <c r="D199" s="82"/>
      <c r="E199" s="82"/>
      <c r="F199" s="68"/>
      <c r="G199" s="68"/>
      <c r="H199" s="68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</row>
    <row r="200" ht="16.5" customHeight="1">
      <c r="A200" s="68"/>
      <c r="B200" s="68"/>
      <c r="C200" s="68"/>
      <c r="D200" s="82"/>
      <c r="E200" s="82"/>
      <c r="F200" s="68"/>
      <c r="G200" s="68"/>
      <c r="H200" s="68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</row>
  </sheetData>
  <mergeCells>
    <mergeCell ref="A31:C31"/>
    <mergeCell ref="A30:C30"/>
    <mergeCell ref="A24:C24"/>
    <mergeCell ref="A27:C27"/>
    <mergeCell ref="A29:C29"/>
    <mergeCell ref="A25:C25"/>
    <mergeCell ref="A26:C26"/>
    <mergeCell ref="A28:C28"/>
    <mergeCell ref="A9:C9"/>
    <mergeCell ref="A20:C20"/>
    <mergeCell ref="G8:G10"/>
    <mergeCell ref="A23:C23"/>
    <mergeCell ref="A12:C12"/>
    <mergeCell ref="A13:C13"/>
    <mergeCell ref="A14:C14"/>
    <mergeCell ref="A15:C15"/>
    <mergeCell ref="A16:C16"/>
    <mergeCell ref="A17:C17"/>
    <mergeCell ref="A18:C18"/>
    <mergeCell ref="A19:C19"/>
    <mergeCell ref="F8:F10"/>
    <mergeCell ref="A33:H33"/>
    <mergeCell ref="A34:H34"/>
    <mergeCell ref="H8:H10"/>
    <mergeCell ref="D4:F4"/>
    <mergeCell ref="B2:C2"/>
    <mergeCell ref="A10:C10"/>
    <mergeCell ref="A11:C11"/>
    <mergeCell ref="A8:C8"/>
    <mergeCell ref="A3:H3"/>
    <mergeCell ref="A4:C4"/>
    <mergeCell ref="A5:C5"/>
    <mergeCell ref="A6:C6"/>
    <mergeCell ref="A7:C7"/>
    <mergeCell ref="E8:E10"/>
    <mergeCell ref="A21:C21"/>
    <mergeCell ref="A22:C22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