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<sst xmlns="http://schemas.openxmlformats.org/spreadsheetml/2006/main" count="41">
  <si>
    <t>公開類</t>
  </si>
  <si>
    <t>月(年)報</t>
  </si>
  <si>
    <t xml:space="preserve"> 臺中市垃圾焚化廠操作營運情形</t>
  </si>
  <si>
    <t>中華民國114年6月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</si>
  <si>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</si>
  <si>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</si>
  <si>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</si>
  <si>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</si>
  <si>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</si>
  <si>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</si>
  <si>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</si>
  <si>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>備註：因環境部環境管理署焚化廠營運管理資訊系統部分數據誤植，將俟系統資料更新後再予修正報送本報表。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</si>
  <si>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</si>
  <si>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</si>
  <si>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</si>
  <si>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</si>
  <si>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</si>
  <si>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</si>
  <si>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</si>
  <si>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</si>
  <si>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</si>
  <si>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</si>
  <si>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</si>
  <si>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</si>
  <si>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</si>
  <si>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</si>
  <si>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</si>
  <si>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</si>
  <si>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</si>
  <si>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</si>
  <si>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</si>
  <si>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</si>
  <si>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</si>
  <si>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</si>
  <si>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</si>
  <si>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</si>
  <si>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</si>
  <si>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</si>
  <si>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</si>
  <si>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</si>
  <si>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中華民國114年10月16日編製</t>
  </si>
</sst>
</file>

<file path=xl/styles.xml><?xml version="1.0" encoding="utf-8"?>
<styleSheet xmlns="http://schemas.openxmlformats.org/spreadsheetml/2006/main">
  <numFmts count="3">
    <numFmt formatCode="#,##0.00_);\-#,##0.00_);&quot;-&quot;_);@_)" numFmtId="197"/>
    <numFmt formatCode="#,##0.000_);\-#,##0.000_);&quot;-&quot;_);@_)" numFmtId="198"/>
    <numFmt formatCode="#,##0_);\-#,##0_);&quot;-&quot;_);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/>
    <xf numFmtId="197" fontId="1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1" borderId="2" xfId="0" applyNumberFormat="true" applyFont="true" applyBorder="true"/>
    <xf numFmtId="197" fontId="1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6" borderId="7" xfId="0" applyFont="true" applyBorder="true">
      <alignment vertical="center"/>
    </xf>
    <xf numFmtId="198" fontId="1" borderId="2" xfId="0" applyNumberFormat="true" applyFont="true" applyBorder="true"/>
    <xf numFmtId="198" fontId="1" borderId="0" xfId="0" applyNumberFormat="true" applyFont="true"/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9" fontId="1" borderId="0" xfId="0" applyNumberFormat="true" applyFont="true"/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3" sqref="N13:N13"/>
    </sheetView>
  </sheetViews>
  <sheetFormatPr customHeight="false" defaultColWidth="9.28125" defaultRowHeight="15"/>
  <cols>
    <col min="1" max="1" bestFit="false" customWidth="true" width="26.2109375" hidden="false" outlineLevel="0"/>
    <col min="2" max="13" bestFit="false" customWidth="true" width="12.921875" hidden="false" outlineLevel="0"/>
    <col min="14" max="14" bestFit="false" customWidth="true" width="15.3515625" hidden="false" outlineLevel="0"/>
    <col min="15" max="17" bestFit="false" customWidth="true" width="12.921875" hidden="false" outlineLevel="0"/>
  </cols>
  <sheetData>
    <row r="1" ht="27.6" customHeight="true">
      <c r="A1" s="1" t="s">
        <v>0</v>
      </c>
      <c r="B1" s="13" t="s">
        <v>13</v>
      </c>
      <c r="C1" s="12"/>
      <c r="D1" s="24"/>
      <c r="E1" s="24"/>
      <c r="F1" s="24"/>
      <c r="G1" s="24"/>
      <c r="H1" s="24"/>
      <c r="I1" s="24"/>
      <c r="J1" s="24"/>
      <c r="K1" s="24"/>
      <c r="L1" s="24"/>
      <c r="M1" s="24"/>
      <c r="N1" s="26"/>
      <c r="O1" s="32" t="s">
        <v>33</v>
      </c>
      <c r="P1" s="33" t="s">
        <v>36</v>
      </c>
      <c r="Q1" s="33"/>
      <c r="R1" s="37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7"/>
      <c r="O2" s="32" t="s">
        <v>34</v>
      </c>
      <c r="P2" s="33" t="s">
        <v>37</v>
      </c>
      <c r="Q2" s="33"/>
      <c r="R2" s="37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15</v>
      </c>
      <c r="C5" s="15"/>
      <c r="D5" s="15"/>
      <c r="E5" s="15" t="s">
        <v>20</v>
      </c>
      <c r="F5" s="15" t="s">
        <v>21</v>
      </c>
      <c r="G5" s="15"/>
      <c r="H5" s="15"/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  <c r="N5" s="15" t="s">
        <v>32</v>
      </c>
      <c r="O5" s="15" t="s">
        <v>35</v>
      </c>
      <c r="P5" s="15" t="s">
        <v>38</v>
      </c>
      <c r="Q5" s="35" t="s">
        <v>39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5" t="s">
        <v>16</v>
      </c>
      <c r="C6" s="15" t="s">
        <v>17</v>
      </c>
      <c r="D6" s="15" t="s">
        <v>18</v>
      </c>
      <c r="E6" s="15"/>
      <c r="F6" s="15" t="s">
        <v>16</v>
      </c>
      <c r="G6" s="15" t="s">
        <v>22</v>
      </c>
      <c r="H6" s="25" t="s">
        <v>23</v>
      </c>
      <c r="I6" s="15"/>
      <c r="J6" s="15"/>
      <c r="K6" s="15"/>
      <c r="L6" s="15"/>
      <c r="M6" s="15"/>
      <c r="N6" s="15"/>
      <c r="O6" s="15"/>
      <c r="P6" s="15"/>
      <c r="Q6" s="35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5" t="s">
        <v>5</v>
      </c>
      <c r="B7" s="16" t="n">
        <f>B8+B9+B10</f>
        <v>66833.88</v>
      </c>
      <c r="C7" s="21" t="n">
        <f>C8+C9+C10</f>
        <v>49736.75</v>
      </c>
      <c r="D7" s="21" t="n">
        <f>D8+D9+D10</f>
        <v>17097.13</v>
      </c>
      <c r="E7" s="21" t="n">
        <f>E8+E9+E10</f>
        <v>66886.66</v>
      </c>
      <c r="F7" s="21" t="n">
        <f>F8+F9+F10</f>
        <v>13431.58</v>
      </c>
      <c r="G7" s="21" t="n">
        <f>G8+G9+G10</f>
        <v>7680.62</v>
      </c>
      <c r="H7" s="21" t="n">
        <f>H8+H9+H10</f>
        <v>5750.96</v>
      </c>
      <c r="I7" s="21" t="n">
        <f>I8+I9+I10</f>
        <v>4665.35</v>
      </c>
      <c r="J7" s="21" t="n">
        <f>J8+J9+J10</f>
        <v>34894.32</v>
      </c>
      <c r="K7" s="21" t="n">
        <f>K8+K9+K10</f>
        <v>37153.94</v>
      </c>
      <c r="L7" s="21" t="n">
        <f>L8+L9+L10</f>
        <v>29871.22</v>
      </c>
      <c r="M7" s="21" t="n">
        <f>ROUND(L7/K7*100, 2)</f>
        <v>80.4</v>
      </c>
      <c r="N7" s="28" t="n">
        <f>N8+N9+N10</f>
        <v>88549.377</v>
      </c>
      <c r="O7" s="21" t="n">
        <f>O8+O9+O10</f>
        <v>5036</v>
      </c>
      <c r="P7" s="21" t="n">
        <f>P8+P9+P10</f>
        <v>4</v>
      </c>
      <c r="Q7" s="21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6" t="s">
        <v>6</v>
      </c>
      <c r="B8" s="17" t="n">
        <f>C8+D8</f>
        <v>17652.2</v>
      </c>
      <c r="C8" s="22" t="n">
        <v>17651.1</v>
      </c>
      <c r="D8" s="22" t="n">
        <v>1.1</v>
      </c>
      <c r="E8" s="22" t="n">
        <v>18049.94</v>
      </c>
      <c r="F8" s="22" t="n">
        <f>G8+H8</f>
        <v>4209.47</v>
      </c>
      <c r="G8" s="22" t="n">
        <v>1939.58</v>
      </c>
      <c r="H8" s="22" t="n">
        <v>2269.89</v>
      </c>
      <c r="I8" s="22" t="n">
        <v>2269.89</v>
      </c>
      <c r="J8" s="22" t="n">
        <v>10152.37</v>
      </c>
      <c r="K8" s="22" t="n">
        <v>7876.7</v>
      </c>
      <c r="L8" s="22" t="n">
        <v>6198.29</v>
      </c>
      <c r="M8" s="22" t="n">
        <f>ROUND(L8/K8*100, 2)</f>
        <v>78.69</v>
      </c>
      <c r="N8" s="29" t="n">
        <v>18321.697</v>
      </c>
      <c r="O8" s="22" t="n">
        <v>2156</v>
      </c>
      <c r="P8" s="22" t="n">
        <v>4</v>
      </c>
      <c r="Q8" s="22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6" t="s">
        <v>7</v>
      </c>
      <c r="B9" s="17" t="n">
        <f>C9+D9</f>
        <v>23605.21</v>
      </c>
      <c r="C9" s="22" t="n">
        <v>13511.7</v>
      </c>
      <c r="D9" s="22" t="n">
        <v>10093.51</v>
      </c>
      <c r="E9" s="22" t="n">
        <v>24464.57</v>
      </c>
      <c r="F9" s="22" t="n">
        <f>G9+H9</f>
        <v>3816.74</v>
      </c>
      <c r="G9" s="22" t="n">
        <v>2727.21</v>
      </c>
      <c r="H9" s="22" t="n">
        <v>1089.53</v>
      </c>
      <c r="I9" s="22" t="n">
        <v>1089.53</v>
      </c>
      <c r="J9" s="22" t="n">
        <v>12513.67</v>
      </c>
      <c r="K9" s="22" t="n">
        <v>14855.4</v>
      </c>
      <c r="L9" s="22" t="n">
        <v>12235.1</v>
      </c>
      <c r="M9" s="22" t="n">
        <f>ROUND(L9/K9*100, 2)</f>
        <v>82.36</v>
      </c>
      <c r="N9" s="29" t="n">
        <v>36284.62</v>
      </c>
      <c r="O9" s="22" t="n">
        <v>1440</v>
      </c>
      <c r="P9" s="34" t="n">
        <v>0</v>
      </c>
      <c r="Q9" s="22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6" t="s">
        <v>8</v>
      </c>
      <c r="B10" s="17" t="n">
        <f>C10+D10</f>
        <v>25576.47</v>
      </c>
      <c r="C10" s="22" t="n">
        <v>18573.95</v>
      </c>
      <c r="D10" s="22" t="n">
        <v>7002.52</v>
      </c>
      <c r="E10" s="22" t="n">
        <v>24372.15</v>
      </c>
      <c r="F10" s="22" t="n">
        <f>G10+H10</f>
        <v>5405.37</v>
      </c>
      <c r="G10" s="22" t="n">
        <v>3013.83</v>
      </c>
      <c r="H10" s="22" t="n">
        <v>2391.54</v>
      </c>
      <c r="I10" s="22" t="n">
        <v>1305.93</v>
      </c>
      <c r="J10" s="22" t="n">
        <v>12228.28</v>
      </c>
      <c r="K10" s="22" t="n">
        <v>14421.84</v>
      </c>
      <c r="L10" s="22" t="n">
        <v>11437.83</v>
      </c>
      <c r="M10" s="22" t="n">
        <f>ROUND(L10/K10*100, 2)</f>
        <v>79.31</v>
      </c>
      <c r="N10" s="29" t="n">
        <v>33943.06</v>
      </c>
      <c r="O10" s="22" t="n">
        <v>1440</v>
      </c>
      <c r="P10" s="34" t="n">
        <v>0</v>
      </c>
      <c r="Q10" s="22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29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0"/>
      <c r="O18" s="30"/>
      <c r="P18" s="30"/>
      <c r="Q18" s="36" t="s">
        <v>40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41.45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1"/>
      <c r="O20" s="31"/>
      <c r="P20" s="31"/>
      <c r="Q20" s="31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9" customHeight="true">
      <c r="A21" s="11" t="s">
        <v>12</v>
      </c>
      <c r="B21" s="11"/>
      <c r="C21" s="12"/>
      <c r="D21" s="11" t="s">
        <v>19</v>
      </c>
      <c r="E21" s="11"/>
      <c r="F21" s="12"/>
      <c r="G21" s="11"/>
      <c r="H21" s="11" t="s">
        <v>24</v>
      </c>
      <c r="I21" s="11"/>
      <c r="J21" s="12"/>
      <c r="K21" s="12"/>
      <c r="L21" s="12"/>
      <c r="M21" s="11" t="s">
        <v>31</v>
      </c>
      <c r="N21" s="31"/>
      <c r="O21" s="31"/>
      <c r="P21" s="31"/>
      <c r="Q21" s="31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1"/>
      <c r="B22" s="11"/>
      <c r="C22" s="11"/>
      <c r="D22" s="11"/>
      <c r="E22" s="11"/>
      <c r="F22" s="12"/>
      <c r="G22" s="11"/>
      <c r="H22" s="11" t="s">
        <v>25</v>
      </c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0:M20"/>
    <mergeCell ref="A19:M19"/>
    <mergeCell ref="A18:M18"/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  <mergeCell ref="M5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