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報表程式" sheetId="1" r:id="rId1"/>
  </sheets>
</workbook>
</file>

<file path=xl/sharedStrings.xml><?xml version="1.0" encoding="utf-8"?>
<sst xmlns="http://schemas.openxmlformats.org/spreadsheetml/2006/main" count="48" uniqueCount="0">
  <si>
    <t xml:space="preserve">公開類</t>
  </si>
  <si>
    <t xml:space="preserve">年報</t>
  </si>
  <si>
    <t xml:space="preserve">臺中市市區汽車客運駕駛員概況－按年資及性別分</t>
  </si>
  <si>
    <t xml:space="preserve">            年資
    性別</t>
  </si>
  <si>
    <t xml:space="preserve">總　計</t>
  </si>
  <si>
    <t xml:space="preserve">男　性</t>
  </si>
  <si>
    <t xml:space="preserve">女　性</t>
  </si>
  <si>
    <t xml:space="preserve">台中客運</t>
  </si>
  <si>
    <t xml:space="preserve">統聯客運</t>
  </si>
  <si>
    <t xml:space="preserve">巨業交通</t>
  </si>
  <si>
    <t xml:space="preserve">全航客運</t>
  </si>
  <si>
    <t xml:space="preserve">豐原客運</t>
  </si>
  <si>
    <t xml:space="preserve">和欣客運</t>
  </si>
  <si>
    <t xml:space="preserve">東南客運</t>
  </si>
  <si>
    <t xml:space="preserve">苗栗客運</t>
  </si>
  <si>
    <t xml:space="preserve">中台灣客運</t>
  </si>
  <si>
    <t xml:space="preserve">中鹿客運</t>
  </si>
  <si>
    <t xml:space="preserve">總達客運</t>
  </si>
  <si>
    <t xml:space="preserve">國光客運</t>
  </si>
  <si>
    <t xml:space="preserve">建明客運</t>
  </si>
  <si>
    <t xml:space="preserve">睿奕交通</t>
  </si>
  <si>
    <t xml:space="preserve">怡美交通有限公司</t>
  </si>
  <si>
    <t xml:space="preserve">台灣大車隊股份有限公司</t>
  </si>
  <si>
    <t xml:space="preserve">梨山社區發展協會</t>
  </si>
  <si>
    <t xml:space="preserve">填表</t>
  </si>
  <si>
    <t xml:space="preserve">資料來源：本局公共運輸科依據臺中市各客運業者報送之資料彙整後編報。</t>
  </si>
  <si>
    <t xml:space="preserve">填表說明：1.本表編製1份，並依統計法規定永久保存，資料透過網際網路上傳至「臺中市公務統計行政管理系統」與交通部「統計資料庫系統」。
　　　　　2.平均年資為各駕駛員年資相加後之總和除以駕駛總人數。</t>
  </si>
  <si>
    <t xml:space="preserve">次年2月底前編報</t>
  </si>
  <si>
    <t xml:space="preserve">中華民國113年底</t>
  </si>
  <si>
    <t xml:space="preserve">總計</t>
  </si>
  <si>
    <t xml:space="preserve">未滿5年</t>
  </si>
  <si>
    <t xml:space="preserve">審核</t>
  </si>
  <si>
    <t xml:space="preserve">5年-未滿10年</t>
  </si>
  <si>
    <t xml:space="preserve">10年-未滿15年</t>
  </si>
  <si>
    <t xml:space="preserve">業務主管人員</t>
  </si>
  <si>
    <t xml:space="preserve">主辦統計人員</t>
  </si>
  <si>
    <t xml:space="preserve">15年-未滿20年</t>
  </si>
  <si>
    <t xml:space="preserve">20年-未滿25年</t>
  </si>
  <si>
    <t xml:space="preserve">機關首長</t>
  </si>
  <si>
    <t xml:space="preserve">編製機關</t>
  </si>
  <si>
    <t xml:space="preserve">表    號</t>
  </si>
  <si>
    <t xml:space="preserve">25年以上</t>
  </si>
  <si>
    <t xml:space="preserve">中華民國114年2月24日編製</t>
  </si>
  <si>
    <t xml:space="preserve">臺中市政府交通局</t>
  </si>
  <si>
    <t xml:space="preserve">20621-01-02-2</t>
  </si>
  <si>
    <t xml:space="preserve">單位：人</t>
  </si>
  <si>
    <t xml:space="preserve">平均年資
(年)</t>
  </si>
  <si>
    <t xml:space="preserve"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</si>
</sst>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7" formatCode=" #,##0;-#,##0; - ;@"/>
    <numFmt numFmtId="198" formatCode=" #,##0.0 ;-#,##0.0 ; - ;@"/>
  </numFmts>
  <fonts count="6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24"/>
      <color rgb="FF000000"/>
      <name val="標楷體"/>
    </font>
    <font>
      <b val="0"/>
      <i val="0"/>
      <u val="none"/>
      <sz val="12"/>
      <color theme="1"/>
      <name val="標楷體"/>
    </font>
    <font>
      <b val="0"/>
      <i val="0"/>
      <u val="none"/>
      <sz val="12"/>
      <color rgb="FF000000"/>
      <name val="新細明體"/>
    </font>
    <font>
      <sz val="12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4">
    <xf numFmtId="0" fontId="0" fillId="0" borderId="0" xfId="0" applyNumberFormat="1" applyFont="1" applyFill="1" applyBorder="1" applyAlignment="1" applyProtection="1"/>
    <xf numFmtId="0" fontId="1" fillId="2" borderId="1" xfId="0" applyFont="1" applyFill="1" applyBorder="1">
      <alignment horizontal="left" vertical="center"/>
    </xf>
    <xf numFmtId="0" fontId="1" fillId="2" borderId="2" xfId="0" applyFont="1" applyFill="1" applyBorder="1">
      <alignment horizontal="left" vertical="center"/>
    </xf>
    <xf numFmtId="49" fontId="2" fillId="2" borderId="0" xfId="0" applyNumberFormat="1" applyFont="1" applyFill="1">
      <alignment horizontal="center" vertical="center" wrapText="1"/>
    </xf>
    <xf numFmtId="0" fontId="1" fillId="2" borderId="3" xfId="0" applyFont="1" applyFill="1" applyBorder="1">
      <alignment wrapText="1"/>
    </xf>
    <xf numFmtId="0" fontId="3" fillId="0" borderId="4" xfId="0" applyFont="1" applyBorder="1">
      <alignment vertical="center"/>
    </xf>
    <xf numFmtId="0" fontId="1" fillId="2" borderId="5" xfId="0" applyFont="1" applyFill="1" applyBorder="1">
      <alignment horizontal="left" vertical="center" wrapText="1"/>
    </xf>
    <xf numFmtId="0" fontId="1" fillId="2" borderId="6" xfId="0" applyFont="1" applyFill="1" applyBorder="1">
      <alignment horizontal="center" vertical="center" wrapText="1"/>
    </xf>
    <xf numFmtId="0" fontId="1" fillId="2" borderId="6" xfId="0" applyFont="1" applyFill="1" applyBorder="1">
      <alignment horizontal="left" vertical="center" wrapText="1"/>
    </xf>
    <xf numFmtId="0" fontId="1" fillId="2" borderId="7" xfId="0" applyFont="1" applyFill="1" applyBorder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>
      <alignment vertical="center"/>
    </xf>
    <xf numFmtId="0" fontId="1" fillId="2" borderId="0" xfId="0" applyFont="1" applyFill="1"/>
    <xf numFmtId="0" fontId="1" fillId="2" borderId="0" xfId="0" applyFont="1" applyFill="1">
      <alignment horizontal="left" vertical="top" wrapText="1"/>
    </xf>
    <xf numFmtId="0" fontId="1" fillId="2" borderId="0" xfId="0" applyFont="1" applyFill="1">
      <alignment vertical="top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2" xfId="0" applyFont="1" applyFill="1" applyBorder="1">
      <alignment vertical="center"/>
    </xf>
    <xf numFmtId="49" fontId="1" fillId="2" borderId="0" xfId="0" applyNumberFormat="1" applyFont="1" applyFill="1">
      <alignment horizontal="center" vertical="center" wrapText="1"/>
    </xf>
    <xf numFmtId="0" fontId="1" fillId="2" borderId="3" xfId="0" applyFont="1" applyFill="1" applyBorder="1">
      <alignment horizontal="center" vertical="center" wrapText="1"/>
    </xf>
    <xf numFmtId="0" fontId="1" fillId="2" borderId="1" xfId="0" applyFont="1" applyFill="1" applyBorder="1">
      <alignment horizontal="left" vertical="center" wrapText="1"/>
    </xf>
    <xf numFmtId="197" fontId="1" fillId="2" borderId="10" xfId="0" applyNumberFormat="1" applyFont="1" applyFill="1" applyBorder="1">
      <alignment vertical="center" wrapText="1"/>
    </xf>
    <xf numFmtId="197" fontId="1" fillId="2" borderId="8" xfId="0" applyNumberFormat="1" applyFont="1" applyFill="1" applyBorder="1">
      <alignment vertical="center" wrapText="1"/>
    </xf>
    <xf numFmtId="197" fontId="1" fillId="2" borderId="9" xfId="0" applyNumberFormat="1" applyFont="1" applyFill="1" applyBorder="1">
      <alignment vertical="center" wrapText="1"/>
    </xf>
    <xf numFmtId="0" fontId="1" fillId="2" borderId="3" xfId="0" applyFont="1" applyFill="1" applyBorder="1">
      <alignment vertical="center"/>
    </xf>
    <xf numFmtId="197" fontId="1" fillId="2" borderId="2" xfId="0" applyNumberFormat="1" applyFont="1" applyFill="1" applyBorder="1">
      <alignment vertical="center" wrapText="1"/>
    </xf>
    <xf numFmtId="197" fontId="1" fillId="2" borderId="0" xfId="0" applyNumberFormat="1" applyFont="1" applyFill="1">
      <alignment vertical="center" wrapText="1"/>
    </xf>
    <xf numFmtId="197" fontId="4" fillId="2" borderId="0" xfId="0" applyNumberFormat="1" applyFont="1" applyFill="1">
      <alignment vertical="center"/>
    </xf>
    <xf numFmtId="197" fontId="1" fillId="2" borderId="0" xfId="0" applyNumberFormat="1" applyFont="1" applyFill="1">
      <alignment vertical="center"/>
    </xf>
    <xf numFmtId="197" fontId="1" fillId="2" borderId="3" xfId="0" applyNumberFormat="1" applyFont="1" applyFill="1" applyBorder="1">
      <alignment vertical="center"/>
    </xf>
    <xf numFmtId="0" fontId="1" fillId="2" borderId="6" xfId="0" applyFont="1" applyFill="1" applyBorder="1">
      <alignment horizontal="right" vertical="center"/>
    </xf>
    <xf numFmtId="0" fontId="1" fillId="2" borderId="7" xfId="0" applyFont="1" applyFill="1" applyBorder="1">
      <alignment horizontal="right" vertical="center"/>
    </xf>
    <xf numFmtId="197" fontId="1" fillId="2" borderId="2" xfId="0" applyNumberFormat="1" applyFont="1" applyFill="1" applyBorder="1">
      <alignment vertical="center"/>
    </xf>
    <xf numFmtId="0" fontId="1" fillId="2" borderId="0" xfId="0" applyFont="1" applyFill="1">
      <alignment horizontal="right" vertical="center"/>
    </xf>
    <xf numFmtId="0" fontId="1" fillId="2" borderId="1" xfId="0" applyFont="1" applyFill="1" applyBorder="1">
      <alignment horizontal="center" vertical="center"/>
    </xf>
    <xf numFmtId="49" fontId="1" fillId="2" borderId="1" xfId="0" applyNumberFormat="1" applyFont="1" applyFill="1" applyBorder="1">
      <alignment horizontal="center" vertical="center"/>
    </xf>
    <xf numFmtId="0" fontId="1" fillId="2" borderId="3" xfId="0" applyFont="1" applyFill="1" applyBorder="1">
      <alignment horizontal="right" wrapText="1"/>
    </xf>
    <xf numFmtId="0" fontId="1" fillId="2" borderId="11" xfId="0" applyFont="1" applyFill="1" applyBorder="1">
      <alignment horizontal="left" vertical="center" wrapText="1"/>
    </xf>
    <xf numFmtId="198" fontId="1" fillId="2" borderId="2" xfId="0" applyNumberFormat="1" applyFont="1" applyFill="1" applyBorder="1">
      <alignment vertical="center" wrapText="1"/>
    </xf>
    <xf numFmtId="198" fontId="1" fillId="2" borderId="0" xfId="0" applyNumberFormat="1" applyFont="1" applyFill="1">
      <alignment vertical="center" wrapText="1"/>
    </xf>
    <xf numFmtId="198" fontId="1" fillId="2" borderId="0" xfId="0" applyNumberFormat="1" applyFont="1" applyFill="1">
      <alignment vertical="center"/>
    </xf>
    <xf numFmtId="198" fontId="1" fillId="2" borderId="3" xfId="0" applyNumberFormat="1" applyFont="1" applyFill="1" applyBorder="1">
      <alignment horizontal="right" vertical="center" wrapText="1"/>
    </xf>
    <xf numFmtId="0" fontId="1" fillId="2" borderId="8" xfId="0" applyFont="1" applyFill="1" applyBorder="1"/>
    <xf numFmtId="0" fontId="5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I48" sqref="I48:I48"/>
    </sheetView>
  </sheetViews>
  <sheetFormatPr defaultColWidth="9.28125" defaultRowHeight="15"/>
  <cols>
    <col min="1" max="1" width="18.921875" customWidth="1"/>
    <col min="2" max="9" width="20.78125" customWidth="1"/>
    <col min="10" max="50" width="9.2109375" customWidth="1"/>
  </cols>
  <sheetData>
    <row r="1" ht="21.95" customHeight="1">
      <c r="A1" s="1" t="s">
        <v>0</v>
      </c>
      <c r="B1" s="15"/>
      <c r="C1" s="11"/>
      <c r="D1" s="11"/>
      <c r="E1" s="11"/>
      <c r="F1" s="11"/>
      <c r="G1" s="30"/>
      <c r="H1" s="1" t="s">
        <v>39</v>
      </c>
      <c r="I1" s="34" t="s">
        <v>43</v>
      </c>
      <c r="J1" s="4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1.95" customHeight="1">
      <c r="A2" s="1" t="s">
        <v>1</v>
      </c>
      <c r="B2" s="16" t="s">
        <v>27</v>
      </c>
      <c r="C2" s="24"/>
      <c r="D2" s="24"/>
      <c r="E2" s="24"/>
      <c r="F2" s="24"/>
      <c r="G2" s="31"/>
      <c r="H2" s="1" t="s">
        <v>40</v>
      </c>
      <c r="I2" s="35" t="s">
        <v>44</v>
      </c>
      <c r="J2" s="4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2"/>
      <c r="B3" s="17"/>
      <c r="C3" s="17"/>
      <c r="D3" s="17"/>
      <c r="E3" s="17"/>
      <c r="F3" s="17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2.25" customHeight="1">
      <c r="A4" s="3" t="s">
        <v>2</v>
      </c>
      <c r="B4" s="18"/>
      <c r="C4" s="18"/>
      <c r="D4" s="18"/>
      <c r="E4" s="18"/>
      <c r="F4" s="18"/>
      <c r="G4" s="18"/>
      <c r="H4" s="18"/>
      <c r="I4" s="1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.75" customHeight="1">
      <c r="A5" s="4"/>
      <c r="B5" s="19" t="s">
        <v>28</v>
      </c>
      <c r="C5" s="19"/>
      <c r="D5" s="19"/>
      <c r="E5" s="19"/>
      <c r="F5" s="19"/>
      <c r="G5" s="19"/>
      <c r="H5" s="19"/>
      <c r="I5" s="36" t="s">
        <v>45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91.5" customHeight="1">
      <c r="A6" s="43" t="s">
        <v>3</v>
      </c>
      <c r="B6" s="20" t="s">
        <v>29</v>
      </c>
      <c r="C6" s="20" t="s">
        <v>30</v>
      </c>
      <c r="D6" s="20" t="s">
        <v>32</v>
      </c>
      <c r="E6" s="20" t="s">
        <v>33</v>
      </c>
      <c r="F6" s="20" t="s">
        <v>36</v>
      </c>
      <c r="G6" s="20" t="s">
        <v>37</v>
      </c>
      <c r="H6" s="20" t="s">
        <v>41</v>
      </c>
      <c r="I6" s="37" t="s">
        <v>46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4.75" customHeight="1">
      <c r="A7" s="6" t="s">
        <v>4</v>
      </c>
      <c r="B7" s="21">
        <f>B8+B9</f>
        <v>1299</v>
      </c>
      <c r="C7" s="25">
        <f>C8+C9</f>
        <v>644</v>
      </c>
      <c r="D7" s="25">
        <f>D8+D9</f>
        <v>313</v>
      </c>
      <c r="E7" s="25">
        <f>E8+E9</f>
        <v>187</v>
      </c>
      <c r="F7" s="25">
        <f>F8+F9</f>
        <v>81</v>
      </c>
      <c r="G7" s="32">
        <f>G8+G9</f>
        <v>58</v>
      </c>
      <c r="H7" s="25">
        <f>H8+H9</f>
        <v>16</v>
      </c>
      <c r="I7" s="38">
        <f>(2.5*C7+7.5*D7+12.5*E7+17.5*F7+22.5*G7+27.5*H7)/B7</f>
        <v>7.28060046189376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4.75" customHeight="1">
      <c r="A8" s="7" t="s">
        <v>5</v>
      </c>
      <c r="B8" s="22">
        <f>SUM(B11, B14, B17, B20, B23, B26, B29, B32, B35, B38, B41, B44, B47, B50, B53, B56, B59)</f>
        <v>1239</v>
      </c>
      <c r="C8" s="26">
        <f>SUM(C11, C14, C17, C20, C23, C26, C29, C32, C35, C38, C41, C44, C47, C50, C53, C56, C59)</f>
        <v>609</v>
      </c>
      <c r="D8" s="26">
        <f>SUM(D11, D14, D17, D20, D23, D26, D29, D32, D35, D38, D41, D44, D47, D50, D53, D56, D59)</f>
        <v>296</v>
      </c>
      <c r="E8" s="26">
        <f>SUM(E11, E14, E17, E20, E23, E26, E29, E32, E35, E38, E41, E44, E47, E50, E53, E56, E59)</f>
        <v>183</v>
      </c>
      <c r="F8" s="26">
        <f>SUM(F11, F14, F17, F20, F23, F26, F29, F32, F35, F38, F41, F44, F47, F50, F53, F56, F59)</f>
        <v>78</v>
      </c>
      <c r="G8" s="26">
        <f>SUM(G11, G14, G17, G20, G23, G26, G29, G32, G35, G38, G41, G44, G47, G50, G53, G56, G59)</f>
        <v>57</v>
      </c>
      <c r="H8" s="26">
        <f>SUM(H11, H14, H17, H20, H23, H26, H29, H32, H35, H38, H41, H44, H47, H50, H53, H56, H59)</f>
        <v>16</v>
      </c>
      <c r="I8" s="39">
        <f>(2.5*C8+7.5*D8+12.5*E8+17.5*F8+22.5*G8+27.5*H8)/B8</f>
        <v>7.35875706214689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4.75" customHeight="1">
      <c r="A9" s="7" t="s">
        <v>6</v>
      </c>
      <c r="B9" s="22">
        <f>SUM(B12, B15, B18, B21, B24, B27, B30, B33, B36, B39, B42, B45, B48, B51, B54, B57, B60)</f>
        <v>60</v>
      </c>
      <c r="C9" s="26">
        <f>SUM(C12, C15, C18, C21, C24, C27, C30, C33, C36, C39, C42, C45, C48, C51, C54, C57, C60)</f>
        <v>35</v>
      </c>
      <c r="D9" s="26">
        <f>SUM(D12, D15, D18, D21, D24, D27, D30, D33, D36, D39, D42, D45, D48, D51, D54, D57, D60)</f>
        <v>17</v>
      </c>
      <c r="E9" s="26">
        <f>SUM(E12, E15, E18, E21, E24, E27, E30, E33, E36, E39, E42, E45, E48, E51, E54, E57, E60)</f>
        <v>4</v>
      </c>
      <c r="F9" s="26">
        <f>SUM(F12, F15, F18, F21, F24, F27, F30, F33, F36, F39, F42, F45, F48, F51, F54, F57, F60)</f>
        <v>3</v>
      </c>
      <c r="G9" s="26">
        <f>SUM(G12, G15, G18, G21, G24, G27, G30, G33, G36, G39, G42, G45, G48, G51, G54, G57, G60)</f>
        <v>1</v>
      </c>
      <c r="H9" s="26">
        <f>SUM(H12, H15, H18, H21, H24, H27, H30, H33, H36, H39, H42, H45, H48, H51, H54, H57, H60)</f>
        <v>0</v>
      </c>
      <c r="I9" s="39">
        <f>(2.5*C9+7.5*D9+12.5*E9+17.5*F9+22.5*G9+27.5*H9)/B9</f>
        <v>5.66666666666667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4.75" customHeight="1">
      <c r="A10" s="8" t="s">
        <v>7</v>
      </c>
      <c r="B10" s="22">
        <f>B11+B12</f>
        <v>381</v>
      </c>
      <c r="C10" s="26">
        <f>C11+C12</f>
        <v>222</v>
      </c>
      <c r="D10" s="26">
        <f>D11+D12</f>
        <v>82</v>
      </c>
      <c r="E10" s="26">
        <f>E11+E12</f>
        <v>48</v>
      </c>
      <c r="F10" s="26">
        <f>F11+F12</f>
        <v>18</v>
      </c>
      <c r="G10" s="26">
        <f>G11+G12</f>
        <v>7</v>
      </c>
      <c r="H10" s="26">
        <f>H11+H12</f>
        <v>4</v>
      </c>
      <c r="I10" s="39">
        <f>(2.5*C10+7.5*D10+12.5*E10+17.5*F10+22.5*G10+27.5*H10)/B10</f>
        <v>6.1745406824147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4.75" customHeight="1">
      <c r="A11" s="7" t="s">
        <v>5</v>
      </c>
      <c r="B11" s="22">
        <f>SUM(C11:H11)</f>
        <v>363</v>
      </c>
      <c r="C11" s="26">
        <v>208</v>
      </c>
      <c r="D11" s="26">
        <v>78</v>
      </c>
      <c r="E11" s="26">
        <v>48</v>
      </c>
      <c r="F11" s="26">
        <v>18</v>
      </c>
      <c r="G11" s="26">
        <v>7</v>
      </c>
      <c r="H11" s="26">
        <v>4</v>
      </c>
      <c r="I11" s="39">
        <f>(2.5*C11+7.5*D11+12.5*E11+17.5*F11+22.5*G11+27.5*H11)/B11</f>
        <v>6.30165289256198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4.75" customHeight="1">
      <c r="A12" s="7" t="s">
        <v>6</v>
      </c>
      <c r="B12" s="22">
        <f>SUM(C12:H12)</f>
        <v>18</v>
      </c>
      <c r="C12" s="26">
        <v>14</v>
      </c>
      <c r="D12" s="28">
        <v>4</v>
      </c>
      <c r="E12" s="26">
        <v>0</v>
      </c>
      <c r="F12" s="26">
        <v>0</v>
      </c>
      <c r="G12" s="26">
        <v>0</v>
      </c>
      <c r="H12" s="26">
        <v>0</v>
      </c>
      <c r="I12" s="39">
        <f>(2.5*C12+7.5*D12+12.5*E12+17.5*F12+22.5*G12+27.5*H12)/B12</f>
        <v>3.61111111111111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4.75" customHeight="1">
      <c r="A13" s="8" t="s">
        <v>8</v>
      </c>
      <c r="B13" s="22">
        <f>B14+B15</f>
        <v>306</v>
      </c>
      <c r="C13" s="26">
        <f>C14+C15</f>
        <v>133</v>
      </c>
      <c r="D13" s="26">
        <f>D14+D15</f>
        <v>101</v>
      </c>
      <c r="E13" s="26">
        <f>E14+E15</f>
        <v>48</v>
      </c>
      <c r="F13" s="28">
        <f>F14+F15</f>
        <v>19</v>
      </c>
      <c r="G13" s="28">
        <f>G14+G15</f>
        <v>5</v>
      </c>
      <c r="H13" s="28">
        <f>H14+H15</f>
        <v>0</v>
      </c>
      <c r="I13" s="39">
        <f>(2.5*C13+7.5*D13+12.5*E13+17.5*F13+22.5*G13+27.5*H13)/B13</f>
        <v>6.97712418300654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4.75" customHeight="1">
      <c r="A14" s="7" t="s">
        <v>5</v>
      </c>
      <c r="B14" s="22">
        <f>SUM(C14:H14)</f>
        <v>292</v>
      </c>
      <c r="C14" s="26">
        <v>128</v>
      </c>
      <c r="D14" s="26">
        <v>96</v>
      </c>
      <c r="E14" s="28">
        <v>46</v>
      </c>
      <c r="F14" s="28">
        <v>17</v>
      </c>
      <c r="G14" s="28">
        <v>5</v>
      </c>
      <c r="H14" s="28">
        <v>0</v>
      </c>
      <c r="I14" s="39">
        <f>(2.5*C14+7.5*D14+12.5*E14+17.5*F14+22.5*G14+27.5*H14)/B14</f>
        <v>6.93493150684932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4.75" customHeight="1">
      <c r="A15" s="7" t="s">
        <v>6</v>
      </c>
      <c r="B15" s="22">
        <f>SUM(C15:H15)</f>
        <v>14</v>
      </c>
      <c r="C15" s="26">
        <v>5</v>
      </c>
      <c r="D15" s="26">
        <v>5</v>
      </c>
      <c r="E15" s="28">
        <v>2</v>
      </c>
      <c r="F15" s="28">
        <v>2</v>
      </c>
      <c r="G15" s="28">
        <v>0</v>
      </c>
      <c r="H15" s="28">
        <v>0</v>
      </c>
      <c r="I15" s="39">
        <f>(2.5*C15+7.5*D15+12.5*E15+17.5*F15+22.5*G15+27.5*H15)/B15</f>
        <v>7.85714285714286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4.75" customHeight="1">
      <c r="A16" s="8" t="s">
        <v>9</v>
      </c>
      <c r="B16" s="22">
        <f>B17+B18</f>
        <v>61</v>
      </c>
      <c r="C16" s="26">
        <f>C17+C18</f>
        <v>48</v>
      </c>
      <c r="D16" s="26">
        <f>D17+D18</f>
        <v>4</v>
      </c>
      <c r="E16" s="26">
        <f>E17+E18</f>
        <v>3</v>
      </c>
      <c r="F16" s="26">
        <f>F17+F18</f>
        <v>4</v>
      </c>
      <c r="G16" s="26">
        <f>G17+G18</f>
        <v>1</v>
      </c>
      <c r="H16" s="26">
        <f>H17+H18</f>
        <v>1</v>
      </c>
      <c r="I16" s="39">
        <f>(2.5*C16+7.5*D16+12.5*E16+17.5*F16+22.5*G16+27.5*H16)/B16</f>
        <v>5.04098360655738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4.75" customHeight="1">
      <c r="A17" s="7" t="s">
        <v>5</v>
      </c>
      <c r="B17" s="22">
        <f>SUM(C17:H17)</f>
        <v>59</v>
      </c>
      <c r="C17" s="26">
        <v>46</v>
      </c>
      <c r="D17" s="28">
        <v>4</v>
      </c>
      <c r="E17" s="28">
        <v>3</v>
      </c>
      <c r="F17" s="28">
        <v>4</v>
      </c>
      <c r="G17" s="28">
        <v>1</v>
      </c>
      <c r="H17" s="28">
        <v>1</v>
      </c>
      <c r="I17" s="39">
        <f>(2.5*C17+7.5*D17+12.5*E17+17.5*F17+22.5*G17+27.5*H17)/B17</f>
        <v>5.1271186440678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4.75" customHeight="1">
      <c r="A18" s="7" t="s">
        <v>6</v>
      </c>
      <c r="B18" s="22">
        <f>SUM(C18:H18)</f>
        <v>2</v>
      </c>
      <c r="C18" s="26">
        <v>2</v>
      </c>
      <c r="D18" s="26">
        <v>0</v>
      </c>
      <c r="E18" s="28">
        <v>0</v>
      </c>
      <c r="F18" s="28">
        <v>0</v>
      </c>
      <c r="G18" s="28">
        <v>0</v>
      </c>
      <c r="H18" s="28">
        <v>0</v>
      </c>
      <c r="I18" s="39">
        <f>(2.5*C18+7.5*D18+12.5*E18+17.5*F18+22.5*G18+27.5*H18)/B18</f>
        <v>2.5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4.75" customHeight="1">
      <c r="A19" s="8" t="s">
        <v>10</v>
      </c>
      <c r="B19" s="22">
        <f>B20+B21</f>
        <v>36</v>
      </c>
      <c r="C19" s="26">
        <f>C20+C21</f>
        <v>26</v>
      </c>
      <c r="D19" s="26">
        <f>D20+D21</f>
        <v>5</v>
      </c>
      <c r="E19" s="28">
        <f>D20+E21</f>
        <v>5</v>
      </c>
      <c r="F19" s="28">
        <v>0</v>
      </c>
      <c r="G19" s="28">
        <f>F20+G21</f>
        <v>0</v>
      </c>
      <c r="H19" s="28">
        <f>G20+H21</f>
        <v>0</v>
      </c>
      <c r="I19" s="39">
        <f>(2.5*C19+7.5*D19+12.5*E19+17.5*F19+22.5*G19+27.5*H19)/B19</f>
        <v>4.58333333333333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4.75" customHeight="1">
      <c r="A20" s="7" t="s">
        <v>5</v>
      </c>
      <c r="B20" s="22">
        <f>SUM(C20:H20)</f>
        <v>34</v>
      </c>
      <c r="C20" s="26">
        <v>24</v>
      </c>
      <c r="D20" s="26">
        <v>5</v>
      </c>
      <c r="E20" s="28">
        <v>5</v>
      </c>
      <c r="F20" s="28">
        <v>0</v>
      </c>
      <c r="G20" s="28">
        <v>0</v>
      </c>
      <c r="H20" s="28">
        <v>0</v>
      </c>
      <c r="I20" s="39">
        <f>(2.5*C20+7.5*D20+12.5*E20+17.5*F20+22.5*G20+27.5*H20)/B20</f>
        <v>4.70588235294118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4.75" customHeight="1">
      <c r="A21" s="7" t="s">
        <v>6</v>
      </c>
      <c r="B21" s="22">
        <f>SUM(C21:H21)</f>
        <v>2</v>
      </c>
      <c r="C21" s="26">
        <v>2</v>
      </c>
      <c r="D21" s="26">
        <v>0</v>
      </c>
      <c r="E21" s="28">
        <v>0</v>
      </c>
      <c r="F21" s="28">
        <v>0</v>
      </c>
      <c r="G21" s="28">
        <v>0</v>
      </c>
      <c r="H21" s="28">
        <v>0</v>
      </c>
      <c r="I21" s="39">
        <f>(2.5*C21+7.5*D21+12.5*E21+17.5*F21+22.5*G21+27.5*H21)/B21</f>
        <v>2.5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4.75" customHeight="1">
      <c r="A22" s="8" t="s">
        <v>11</v>
      </c>
      <c r="B22" s="22">
        <f>B23+B24</f>
        <v>178</v>
      </c>
      <c r="C22" s="26">
        <f>C23+C24</f>
        <v>41</v>
      </c>
      <c r="D22" s="26">
        <f>D23+D24</f>
        <v>22</v>
      </c>
      <c r="E22" s="26">
        <f>E23+E24</f>
        <v>42</v>
      </c>
      <c r="F22" s="26">
        <f>F23+F24</f>
        <v>23</v>
      </c>
      <c r="G22" s="26">
        <f>G23+G24</f>
        <v>39</v>
      </c>
      <c r="H22" s="26">
        <f>H23+H24</f>
        <v>11</v>
      </c>
      <c r="I22" s="39">
        <f>(2.5*C22+7.5*D22+12.5*E22+17.5*F22+22.5*G22+27.5*H22)/B22</f>
        <v>13.3426966292135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4.75" customHeight="1">
      <c r="A23" s="7" t="s">
        <v>5</v>
      </c>
      <c r="B23" s="22">
        <f>SUM(C23:H23)</f>
        <v>173</v>
      </c>
      <c r="C23" s="26">
        <v>40</v>
      </c>
      <c r="D23" s="26">
        <v>20</v>
      </c>
      <c r="E23" s="26">
        <v>41</v>
      </c>
      <c r="F23" s="26">
        <v>23</v>
      </c>
      <c r="G23" s="26">
        <v>38</v>
      </c>
      <c r="H23" s="26">
        <v>11</v>
      </c>
      <c r="I23" s="39">
        <f>(2.5*C23+7.5*D23+12.5*E23+17.5*F23+22.5*G23+27.5*H23)/B23</f>
        <v>13.4248554913295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4.75" customHeight="1">
      <c r="A24" s="7" t="s">
        <v>6</v>
      </c>
      <c r="B24" s="22">
        <f>SUM(C24:H24)</f>
        <v>5</v>
      </c>
      <c r="C24" s="26">
        <v>1</v>
      </c>
      <c r="D24" s="26">
        <v>2</v>
      </c>
      <c r="E24" s="28">
        <v>1</v>
      </c>
      <c r="F24" s="28">
        <v>0</v>
      </c>
      <c r="G24" s="28">
        <v>1</v>
      </c>
      <c r="H24" s="28">
        <v>0</v>
      </c>
      <c r="I24" s="39">
        <f>(2.5*C24+7.5*D24+12.5*E24+17.5*F24+22.5*G24+27.5*H24)/B24</f>
        <v>10.5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4.75" customHeight="1">
      <c r="A25" s="8" t="s">
        <v>12</v>
      </c>
      <c r="B25" s="22">
        <f>B26+B27</f>
        <v>16</v>
      </c>
      <c r="C25" s="26">
        <f>C26+C27</f>
        <v>11</v>
      </c>
      <c r="D25" s="26">
        <f>D26+D27</f>
        <v>2</v>
      </c>
      <c r="E25" s="26">
        <f>E26+E27</f>
        <v>0</v>
      </c>
      <c r="F25" s="28">
        <f>F26+F27</f>
        <v>1</v>
      </c>
      <c r="G25" s="28">
        <f>G26+G27</f>
        <v>2</v>
      </c>
      <c r="H25" s="28">
        <f>H26+H27</f>
        <v>0</v>
      </c>
      <c r="I25" s="39">
        <f>(2.5*C25+7.5*D25+12.5*E25+17.5*F25+22.5*G25+27.5*H25)/B25</f>
        <v>6.5625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4.75" customHeight="1">
      <c r="A26" s="7" t="s">
        <v>5</v>
      </c>
      <c r="B26" s="22">
        <f>SUM(C26:H26)</f>
        <v>14</v>
      </c>
      <c r="C26" s="26">
        <v>10</v>
      </c>
      <c r="D26" s="26">
        <v>1</v>
      </c>
      <c r="E26" s="26">
        <v>0</v>
      </c>
      <c r="F26" s="28">
        <v>1</v>
      </c>
      <c r="G26" s="28">
        <v>2</v>
      </c>
      <c r="H26" s="28">
        <v>0</v>
      </c>
      <c r="I26" s="39">
        <f>(2.5*C26+7.5*D26+12.5*E26+17.5*F26+22.5*G26+27.5*H26)/B26</f>
        <v>6.78571428571429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4.75" customHeight="1">
      <c r="A27" s="7" t="s">
        <v>6</v>
      </c>
      <c r="B27" s="22">
        <f>SUM(C27:H27)</f>
        <v>2</v>
      </c>
      <c r="C27" s="26">
        <v>1</v>
      </c>
      <c r="D27" s="26">
        <v>1</v>
      </c>
      <c r="E27" s="26">
        <v>0</v>
      </c>
      <c r="F27" s="26">
        <v>0</v>
      </c>
      <c r="G27" s="26">
        <v>0</v>
      </c>
      <c r="H27" s="28">
        <v>0</v>
      </c>
      <c r="I27" s="39">
        <f>(2.5*C27+7.5*D27+12.5*E27+17.5*F27+22.5*G27+27.5*H27)/B27</f>
        <v>5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4.75" customHeight="1">
      <c r="A28" s="8" t="s">
        <v>13</v>
      </c>
      <c r="B28" s="22">
        <f>B29+B30</f>
        <v>14</v>
      </c>
      <c r="C28" s="26">
        <f>C29+C30</f>
        <v>7</v>
      </c>
      <c r="D28" s="26">
        <f>D29+D30</f>
        <v>7</v>
      </c>
      <c r="E28" s="26">
        <f>E29+E30</f>
        <v>0</v>
      </c>
      <c r="F28" s="28">
        <f>F29+F30</f>
        <v>0</v>
      </c>
      <c r="G28" s="28">
        <f>G29+G30</f>
        <v>0</v>
      </c>
      <c r="H28" s="28">
        <f>H29+H30</f>
        <v>0</v>
      </c>
      <c r="I28" s="39">
        <f>(2.5*C28+7.5*D28+12.5*E28+17.5*F28+22.5*G28+27.5*H28)/B28</f>
        <v>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4.75" customHeight="1">
      <c r="A29" s="7" t="s">
        <v>5</v>
      </c>
      <c r="B29" s="22">
        <f>SUM(C29:H29)</f>
        <v>14</v>
      </c>
      <c r="C29" s="26">
        <v>7</v>
      </c>
      <c r="D29" s="26">
        <v>7</v>
      </c>
      <c r="E29" s="28">
        <v>0</v>
      </c>
      <c r="F29" s="28">
        <v>0</v>
      </c>
      <c r="G29" s="28">
        <v>0</v>
      </c>
      <c r="H29" s="28">
        <v>0</v>
      </c>
      <c r="I29" s="39">
        <f>(2.5*C29+7.5*D29+12.5*E29+17.5*F29+22.5*G29+27.5*H29)/B29</f>
        <v>5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4.75" customHeight="1">
      <c r="A30" s="7" t="s">
        <v>6</v>
      </c>
      <c r="B30" s="22">
        <f>SUM(C30:H30)</f>
        <v>0</v>
      </c>
      <c r="C30" s="26">
        <v>0</v>
      </c>
      <c r="D30" s="26">
        <v>0</v>
      </c>
      <c r="E30" s="28">
        <v>0</v>
      </c>
      <c r="F30" s="28">
        <v>0</v>
      </c>
      <c r="G30" s="28">
        <v>0</v>
      </c>
      <c r="H30" s="28">
        <v>0</v>
      </c>
      <c r="I30" s="39"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4.75" customHeight="1">
      <c r="A31" s="8" t="s">
        <v>14</v>
      </c>
      <c r="B31" s="22">
        <f>B32+B33</f>
        <v>4</v>
      </c>
      <c r="C31" s="26">
        <f>C32+C33</f>
        <v>1</v>
      </c>
      <c r="D31" s="26">
        <f>D32+D33</f>
        <v>1</v>
      </c>
      <c r="E31" s="26">
        <f>E32+E33</f>
        <v>1</v>
      </c>
      <c r="F31" s="28">
        <f>F32+F33</f>
        <v>0</v>
      </c>
      <c r="G31" s="28">
        <f>G32+G33</f>
        <v>1</v>
      </c>
      <c r="H31" s="28">
        <f>H32+H33</f>
        <v>0</v>
      </c>
      <c r="I31" s="39">
        <f>(2.5*C31+7.5*D31+12.5*E31+17.5*F31+22.5*G31+27.5*H31)/B31</f>
        <v>11.25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4.75" customHeight="1">
      <c r="A32" s="7" t="s">
        <v>5</v>
      </c>
      <c r="B32" s="22">
        <f>SUM(C32:H32)</f>
        <v>4</v>
      </c>
      <c r="C32" s="26">
        <v>1</v>
      </c>
      <c r="D32" s="26">
        <v>1</v>
      </c>
      <c r="E32" s="28">
        <v>1</v>
      </c>
      <c r="F32" s="28">
        <v>0</v>
      </c>
      <c r="G32" s="28">
        <v>1</v>
      </c>
      <c r="H32" s="28">
        <v>0</v>
      </c>
      <c r="I32" s="39">
        <f>(2.5*C32+7.5*D32+12.5*E32+17.5*F32+22.5*G32+27.5*H32)/B32</f>
        <v>11.25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4.75" customHeight="1">
      <c r="A33" s="7" t="s">
        <v>6</v>
      </c>
      <c r="B33" s="22">
        <f>SUM(C33:H33)</f>
        <v>0</v>
      </c>
      <c r="C33" s="26">
        <v>0</v>
      </c>
      <c r="D33" s="26">
        <v>0</v>
      </c>
      <c r="E33" s="28">
        <v>0</v>
      </c>
      <c r="F33" s="28">
        <v>0</v>
      </c>
      <c r="G33" s="28">
        <v>0</v>
      </c>
      <c r="H33" s="28">
        <v>0</v>
      </c>
      <c r="I33" s="39"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4.75" customHeight="1">
      <c r="A34" s="8" t="s">
        <v>15</v>
      </c>
      <c r="B34" s="22">
        <f>B35+B36</f>
        <v>68</v>
      </c>
      <c r="C34" s="26">
        <f>C35+C36</f>
        <v>10</v>
      </c>
      <c r="D34" s="26">
        <f>D35+D36</f>
        <v>19</v>
      </c>
      <c r="E34" s="26">
        <f>E35+E36</f>
        <v>30</v>
      </c>
      <c r="F34" s="28">
        <f>F35+F36</f>
        <v>9</v>
      </c>
      <c r="G34" s="28">
        <f>G35+G36</f>
        <v>0</v>
      </c>
      <c r="H34" s="28">
        <f>H35+H36</f>
        <v>0</v>
      </c>
      <c r="I34" s="39">
        <f>(2.5*C34+7.5*D34+12.5*E34+17.5*F34+22.5*G34+27.5*H34)/B34</f>
        <v>10.2941176470588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4.75" customHeight="1">
      <c r="A35" s="7" t="s">
        <v>5</v>
      </c>
      <c r="B35" s="22">
        <f>SUM(C35:H35)</f>
        <v>65</v>
      </c>
      <c r="C35" s="26">
        <v>10</v>
      </c>
      <c r="D35" s="26">
        <v>17</v>
      </c>
      <c r="E35" s="28">
        <v>29</v>
      </c>
      <c r="F35" s="28">
        <v>9</v>
      </c>
      <c r="G35" s="28">
        <v>0</v>
      </c>
      <c r="H35" s="28">
        <v>0</v>
      </c>
      <c r="I35" s="39">
        <f>(2.5*C35+7.5*D35+12.5*E35+17.5*F35+22.5*G35+27.5*H35)/B35</f>
        <v>10.3461538461538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4.75" customHeight="1">
      <c r="A36" s="7" t="s">
        <v>6</v>
      </c>
      <c r="B36" s="22">
        <f>SUM(C36:H36)</f>
        <v>3</v>
      </c>
      <c r="C36" s="26">
        <v>0</v>
      </c>
      <c r="D36" s="26">
        <v>2</v>
      </c>
      <c r="E36" s="28">
        <v>1</v>
      </c>
      <c r="F36" s="28">
        <v>0</v>
      </c>
      <c r="G36" s="28">
        <v>0</v>
      </c>
      <c r="H36" s="28">
        <v>0</v>
      </c>
      <c r="I36" s="39">
        <f>(2.5*C36+7.5*D36+12.5*E36+17.5*F36+22.5*G36+27.5*H36)/B36</f>
        <v>9.16666666666667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4.75" customHeight="1">
      <c r="A37" s="8" t="s">
        <v>16</v>
      </c>
      <c r="B37" s="22">
        <f>B38+B39</f>
        <v>141</v>
      </c>
      <c r="C37" s="26">
        <f>C38+C39</f>
        <v>95</v>
      </c>
      <c r="D37" s="26">
        <f>D38+D39</f>
        <v>45</v>
      </c>
      <c r="E37" s="26">
        <f>E38+E39</f>
        <v>1</v>
      </c>
      <c r="F37" s="28">
        <f>F38+F39</f>
        <v>0</v>
      </c>
      <c r="G37" s="28">
        <f>G38+G39</f>
        <v>0</v>
      </c>
      <c r="H37" s="28">
        <f>H38+H39</f>
        <v>0</v>
      </c>
      <c r="I37" s="39">
        <f>(2.5*C37+7.5*D37+12.5*E37+17.5*F37+22.5*G37+27.5*H37)/B37</f>
        <v>4.16666666666667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4.75" customHeight="1">
      <c r="A38" s="7" t="s">
        <v>5</v>
      </c>
      <c r="B38" s="22">
        <f>SUM(C38:H38)</f>
        <v>135</v>
      </c>
      <c r="C38" s="27">
        <v>90</v>
      </c>
      <c r="D38" s="26">
        <v>44</v>
      </c>
      <c r="E38" s="26">
        <v>1</v>
      </c>
      <c r="F38" s="28">
        <v>0</v>
      </c>
      <c r="G38" s="28">
        <v>0</v>
      </c>
      <c r="H38" s="28">
        <v>0</v>
      </c>
      <c r="I38" s="39">
        <f>(2.5*C38+7.5*D38+12.5*E38+17.5*F38+22.5*G38+27.5*H38)/B38</f>
        <v>4.2037037037037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4.75" customHeight="1">
      <c r="A39" s="7" t="s">
        <v>6</v>
      </c>
      <c r="B39" s="22">
        <f>SUM(C39:H39)</f>
        <v>6</v>
      </c>
      <c r="C39" s="26">
        <v>5</v>
      </c>
      <c r="D39" s="26">
        <v>1</v>
      </c>
      <c r="E39" s="26">
        <v>0</v>
      </c>
      <c r="F39" s="28">
        <v>0</v>
      </c>
      <c r="G39" s="28">
        <v>0</v>
      </c>
      <c r="H39" s="28">
        <v>0</v>
      </c>
      <c r="I39" s="39">
        <f>(2.5*C39+7.5*D39+12.5*E39+17.5*F39+22.5*G39+27.5*H39)/B39</f>
        <v>3.33333333333333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24.75" customHeight="1">
      <c r="A40" s="8" t="s">
        <v>17</v>
      </c>
      <c r="B40" s="22">
        <f>B41+B42</f>
        <v>5</v>
      </c>
      <c r="C40" s="26">
        <f>C41+C42</f>
        <v>4</v>
      </c>
      <c r="D40" s="26">
        <f>D41+D42</f>
        <v>1</v>
      </c>
      <c r="E40" s="26">
        <f>E41+E42</f>
        <v>0</v>
      </c>
      <c r="F40" s="28">
        <f>F41+F42</f>
        <v>0</v>
      </c>
      <c r="G40" s="28">
        <f>G41+G42</f>
        <v>0</v>
      </c>
      <c r="H40" s="28">
        <f>H41+H42</f>
        <v>0</v>
      </c>
      <c r="I40" s="39">
        <f>(2.5*C40+7.5*D40+12.5*E40+17.5*F40+22.5*G40+27.5*H40)/B40</f>
        <v>3.5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24.75" customHeight="1">
      <c r="A41" s="7" t="s">
        <v>5</v>
      </c>
      <c r="B41" s="22">
        <f>SUM(C41:H41)</f>
        <v>5</v>
      </c>
      <c r="C41" s="26">
        <v>4</v>
      </c>
      <c r="D41" s="26">
        <v>1</v>
      </c>
      <c r="E41" s="26">
        <v>0</v>
      </c>
      <c r="F41" s="26">
        <v>0</v>
      </c>
      <c r="G41" s="26">
        <v>0</v>
      </c>
      <c r="H41" s="26">
        <v>0</v>
      </c>
      <c r="I41" s="39">
        <f>(2.5*C41+7.5*D41+12.5*E41+17.5*F41+22.5*G41+27.5*H41)/B41</f>
        <v>3.5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24.75" customHeight="1">
      <c r="A42" s="7" t="s">
        <v>6</v>
      </c>
      <c r="B42" s="22">
        <f>SUM(C42:H42)</f>
        <v>0</v>
      </c>
      <c r="C42" s="26">
        <f>D42+E42</f>
        <v>0</v>
      </c>
      <c r="D42" s="26">
        <f>E42+F42</f>
        <v>0</v>
      </c>
      <c r="E42" s="26">
        <f>F42+G42</f>
        <v>0</v>
      </c>
      <c r="F42" s="26">
        <f>G42+H42</f>
        <v>0</v>
      </c>
      <c r="G42" s="26">
        <f>H42+I42</f>
        <v>0</v>
      </c>
      <c r="H42" s="26">
        <f>I42+J42</f>
        <v>0</v>
      </c>
      <c r="I42" s="39">
        <v>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24.75" customHeight="1">
      <c r="A43" s="8" t="s">
        <v>18</v>
      </c>
      <c r="B43" s="22">
        <f>B44+B45</f>
        <v>12</v>
      </c>
      <c r="C43" s="26">
        <f>C44+C45</f>
        <v>7</v>
      </c>
      <c r="D43" s="26">
        <f>D44+D45</f>
        <v>2</v>
      </c>
      <c r="E43" s="26">
        <f>E44+E45</f>
        <v>1</v>
      </c>
      <c r="F43" s="28">
        <f>F44+F45</f>
        <v>1</v>
      </c>
      <c r="G43" s="28">
        <f>G44+G45</f>
        <v>1</v>
      </c>
      <c r="H43" s="28">
        <f>H44+H45</f>
        <v>0</v>
      </c>
      <c r="I43" s="39">
        <f>(2.5*C43+7.5*D43+12.5*E43+17.5*F43+22.5*G43+27.5*H43)/B43</f>
        <v>7.08333333333333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24.75" customHeight="1">
      <c r="A44" s="7" t="s">
        <v>5</v>
      </c>
      <c r="B44" s="22">
        <f>SUM(C44:H44)</f>
        <v>11</v>
      </c>
      <c r="C44" s="26">
        <v>6</v>
      </c>
      <c r="D44" s="26">
        <v>2</v>
      </c>
      <c r="E44" s="28">
        <v>1</v>
      </c>
      <c r="F44" s="28">
        <v>1</v>
      </c>
      <c r="G44" s="28">
        <v>1</v>
      </c>
      <c r="H44" s="28">
        <v>0</v>
      </c>
      <c r="I44" s="39">
        <f>(2.5*C44+7.5*D44+12.5*E44+17.5*F44+22.5*G44+27.5*H44)/B44</f>
        <v>7.5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24.75" customHeight="1">
      <c r="A45" s="7" t="s">
        <v>6</v>
      </c>
      <c r="B45" s="22">
        <f>SUM(C45:H45)</f>
        <v>1</v>
      </c>
      <c r="C45" s="28">
        <v>1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39">
        <f>(2.5*C45+7.5*D45+12.5*E45+17.5*F45+22.5*G45+27.5*H45)/B45</f>
        <v>2.5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24.75" customHeight="1">
      <c r="A46" s="8" t="s">
        <v>19</v>
      </c>
      <c r="B46" s="22">
        <f>B47+B48</f>
        <v>7</v>
      </c>
      <c r="C46" s="26">
        <f>C47+C48</f>
        <v>3</v>
      </c>
      <c r="D46" s="26">
        <f>D47+D48</f>
        <v>4</v>
      </c>
      <c r="E46" s="26">
        <f>E47+E48</f>
        <v>0</v>
      </c>
      <c r="F46" s="26">
        <f>F47+F48</f>
        <v>0</v>
      </c>
      <c r="G46" s="28">
        <v>0</v>
      </c>
      <c r="H46" s="28">
        <v>0</v>
      </c>
      <c r="I46" s="39">
        <f>(2.5*C46+7.5*D46+12.5*E46+17.5*F46+22.5*G46+27.5*H46)/B46</f>
        <v>5.35714285714286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24.75" customHeight="1">
      <c r="A47" s="7" t="s">
        <v>5</v>
      </c>
      <c r="B47" s="22">
        <f>SUM(C47:H47)</f>
        <v>7</v>
      </c>
      <c r="C47" s="26">
        <v>3</v>
      </c>
      <c r="D47" s="26">
        <v>4</v>
      </c>
      <c r="E47" s="28">
        <v>0</v>
      </c>
      <c r="F47" s="28">
        <v>0</v>
      </c>
      <c r="G47" s="28">
        <v>0</v>
      </c>
      <c r="H47" s="28">
        <v>0</v>
      </c>
      <c r="I47" s="39">
        <f>(2.5*C47+7.5*D47+12.5*E47+17.5*F47+22.5*G47+27.5*H47)/B47</f>
        <v>5.35714285714286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24.75" customHeight="1">
      <c r="A48" s="7" t="s">
        <v>6</v>
      </c>
      <c r="B48" s="22">
        <f>SUM(C48:H48)</f>
        <v>0</v>
      </c>
      <c r="C48" s="26">
        <v>0</v>
      </c>
      <c r="D48" s="26">
        <v>0</v>
      </c>
      <c r="E48" s="26">
        <v>0</v>
      </c>
      <c r="F48" s="28">
        <v>0</v>
      </c>
      <c r="G48" s="28">
        <v>0</v>
      </c>
      <c r="H48" s="28">
        <v>0</v>
      </c>
      <c r="I48" s="39"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24.75" customHeight="1">
      <c r="A49" s="8" t="s">
        <v>20</v>
      </c>
      <c r="B49" s="22">
        <f>B50+B51</f>
        <v>17</v>
      </c>
      <c r="C49" s="26">
        <f>C50+C51</f>
        <v>17</v>
      </c>
      <c r="D49" s="26">
        <f>D50+D51</f>
        <v>0</v>
      </c>
      <c r="E49" s="26">
        <f>E50+E51</f>
        <v>0</v>
      </c>
      <c r="F49" s="28">
        <f>F50+F51</f>
        <v>0</v>
      </c>
      <c r="G49" s="28">
        <f>G50+G51</f>
        <v>0</v>
      </c>
      <c r="H49" s="28">
        <f>H50+H51</f>
        <v>0</v>
      </c>
      <c r="I49" s="39">
        <f>(2.5*C49+7.5*D49+12.5*E49+17.5*F49+22.5*G49+27.5*H49)/B49</f>
        <v>2.5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24.75" customHeight="1">
      <c r="A50" s="7" t="s">
        <v>5</v>
      </c>
      <c r="B50" s="22">
        <f>SUM(C50:H50)</f>
        <v>17</v>
      </c>
      <c r="C50" s="26">
        <v>17</v>
      </c>
      <c r="D50" s="26">
        <v>0</v>
      </c>
      <c r="E50" s="28">
        <v>0</v>
      </c>
      <c r="F50" s="28">
        <v>0</v>
      </c>
      <c r="G50" s="28">
        <v>0</v>
      </c>
      <c r="H50" s="28">
        <v>0</v>
      </c>
      <c r="I50" s="39">
        <f>(2.5*C50+7.5*D50+12.5*E50+17.5*F50+22.5*G50+27.5*H50)/B50</f>
        <v>2.5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24.75" customHeight="1">
      <c r="A51" s="7" t="s">
        <v>6</v>
      </c>
      <c r="B51" s="22">
        <f>SUM(C51:H51)</f>
        <v>0</v>
      </c>
      <c r="C51" s="26">
        <v>0</v>
      </c>
      <c r="D51" s="26">
        <v>0</v>
      </c>
      <c r="E51" s="26">
        <v>0</v>
      </c>
      <c r="F51" s="28">
        <v>0</v>
      </c>
      <c r="G51" s="28">
        <v>0</v>
      </c>
      <c r="H51" s="28">
        <v>0</v>
      </c>
      <c r="I51" s="40"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24.75" customHeight="1">
      <c r="A52" s="7" t="s">
        <v>21</v>
      </c>
      <c r="B52" s="22">
        <f>B53+B54</f>
        <v>25</v>
      </c>
      <c r="C52" s="28">
        <f>C53+C54</f>
        <v>5</v>
      </c>
      <c r="D52" s="28">
        <f>D53+D54</f>
        <v>8</v>
      </c>
      <c r="E52" s="28">
        <f>E53+E54</f>
        <v>4</v>
      </c>
      <c r="F52" s="28">
        <f>F53+F54</f>
        <v>6</v>
      </c>
      <c r="G52" s="28">
        <f>G53+G54</f>
        <v>2</v>
      </c>
      <c r="H52" s="28">
        <f>H53+H54</f>
        <v>0</v>
      </c>
      <c r="I52" s="39">
        <f>(2.5*C52+7.5*D52+12.5*E52+17.5*F52+22.5*G52+27.5*H52)/B52</f>
        <v>10.9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24.75" customHeight="1">
      <c r="A53" s="7" t="s">
        <v>5</v>
      </c>
      <c r="B53" s="22">
        <f>SUM(C53:H53)</f>
        <v>24</v>
      </c>
      <c r="C53" s="28">
        <v>5</v>
      </c>
      <c r="D53" s="28">
        <v>8</v>
      </c>
      <c r="E53" s="28">
        <v>4</v>
      </c>
      <c r="F53" s="28">
        <v>5</v>
      </c>
      <c r="G53" s="28">
        <v>2</v>
      </c>
      <c r="H53" s="28">
        <v>0</v>
      </c>
      <c r="I53" s="39">
        <f>(2.5*C53+7.5*D53+12.5*E53+17.5*F53+22.5*G53+27.5*H53)/B53</f>
        <v>10.625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24.75" customHeight="1">
      <c r="A54" s="7" t="s">
        <v>6</v>
      </c>
      <c r="B54" s="22">
        <f>SUM(C54:H54)</f>
        <v>1</v>
      </c>
      <c r="C54" s="28">
        <v>0</v>
      </c>
      <c r="D54" s="28">
        <v>0</v>
      </c>
      <c r="E54" s="28">
        <v>0</v>
      </c>
      <c r="F54" s="28">
        <v>1</v>
      </c>
      <c r="G54" s="28">
        <v>0</v>
      </c>
      <c r="H54" s="28">
        <v>0</v>
      </c>
      <c r="I54" s="39">
        <f>(2.5*C54+7.5*D54+12.5*E54+17.5*F54+22.5*G54+27.5*H54)/B54</f>
        <v>17.5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24.75" customHeight="1">
      <c r="A55" s="7" t="s">
        <v>22</v>
      </c>
      <c r="B55" s="22">
        <f>B56+B57</f>
        <v>20</v>
      </c>
      <c r="C55" s="28">
        <f>C56+C57</f>
        <v>6</v>
      </c>
      <c r="D55" s="28">
        <f>D56+D57</f>
        <v>10</v>
      </c>
      <c r="E55" s="28">
        <f>E56+E57</f>
        <v>4</v>
      </c>
      <c r="F55" s="28">
        <f>F56+F57</f>
        <v>0</v>
      </c>
      <c r="G55" s="28">
        <f>G56+G57</f>
        <v>0</v>
      </c>
      <c r="H55" s="28">
        <f>H56+H57</f>
        <v>0</v>
      </c>
      <c r="I55" s="39">
        <f>(2.5*C55+7.5*D55+12.5*E55+17.5*F55+22.5*G55+27.5*H55)/B55</f>
        <v>7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24.75" customHeight="1">
      <c r="A56" s="7" t="s">
        <v>5</v>
      </c>
      <c r="B56" s="22">
        <f>SUM(C56:H56)</f>
        <v>14</v>
      </c>
      <c r="C56" s="28">
        <v>2</v>
      </c>
      <c r="D56" s="28">
        <v>8</v>
      </c>
      <c r="E56" s="28">
        <v>4</v>
      </c>
      <c r="F56" s="28">
        <v>0</v>
      </c>
      <c r="G56" s="28">
        <v>0</v>
      </c>
      <c r="H56" s="28">
        <v>0</v>
      </c>
      <c r="I56" s="39">
        <f>(2.5*C56+7.5*D56+12.5*E56+17.5*F56+22.5*G56+27.5*H56)/B56</f>
        <v>8.21428571428571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24.75" customHeight="1">
      <c r="A57" s="7" t="s">
        <v>6</v>
      </c>
      <c r="B57" s="22">
        <f>SUM(C57:H57)</f>
        <v>6</v>
      </c>
      <c r="C57" s="28">
        <v>4</v>
      </c>
      <c r="D57" s="28">
        <v>2</v>
      </c>
      <c r="E57" s="28">
        <v>0</v>
      </c>
      <c r="F57" s="28">
        <v>0</v>
      </c>
      <c r="G57" s="28">
        <v>0</v>
      </c>
      <c r="H57" s="28">
        <v>0</v>
      </c>
      <c r="I57" s="39">
        <f>(2.5*C57+7.5*D57+12.5*E57+17.5*F57+22.5*G57+27.5*H57)/B57</f>
        <v>4.16666666666667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24.75" customHeight="1">
      <c r="A58" s="7" t="s">
        <v>23</v>
      </c>
      <c r="B58" s="22">
        <f>B59+B60</f>
        <v>8</v>
      </c>
      <c r="C58" s="28">
        <f>C59+C60</f>
        <v>8</v>
      </c>
      <c r="D58" s="28">
        <f>D59+D60</f>
        <v>0</v>
      </c>
      <c r="E58" s="28">
        <f>E59+E60</f>
        <v>0</v>
      </c>
      <c r="F58" s="28">
        <f>F59+F60</f>
        <v>0</v>
      </c>
      <c r="G58" s="28">
        <f>G59+G60</f>
        <v>0</v>
      </c>
      <c r="H58" s="28">
        <f>H59+H60</f>
        <v>0</v>
      </c>
      <c r="I58" s="39">
        <f>(2.5*C58+7.5*D58+12.5*E58+17.5*F58+22.5*G58+27.5*H58)/B58</f>
        <v>2.5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24.75" customHeight="1">
      <c r="A59" s="7" t="s">
        <v>5</v>
      </c>
      <c r="B59" s="22">
        <f>SUM(C59:H59)</f>
        <v>8</v>
      </c>
      <c r="C59" s="28">
        <v>8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39">
        <f>(2.5*C59+7.5*D59+12.5*E59+17.5*F59+22.5*G59+27.5*H59)/B59</f>
        <v>2.5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24.75" customHeight="1">
      <c r="A60" s="9" t="s">
        <v>6</v>
      </c>
      <c r="B60" s="23">
        <f>SUM(C60:H60)</f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41" t="s">
        <v>47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9.5" customHeight="1">
      <c r="A61" s="10"/>
      <c r="B61" s="10"/>
      <c r="C61" s="10"/>
      <c r="D61" s="10"/>
      <c r="E61" s="10"/>
      <c r="F61" s="10"/>
      <c r="G61" s="10"/>
      <c r="H61" s="10"/>
      <c r="I61" s="10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26.25" customHeight="1">
      <c r="A62" s="11" t="s">
        <v>24</v>
      </c>
      <c r="B62" s="12"/>
      <c r="C62" s="11" t="s">
        <v>31</v>
      </c>
      <c r="D62" s="12"/>
      <c r="E62" s="11" t="s">
        <v>34</v>
      </c>
      <c r="F62" s="12"/>
      <c r="G62" s="11" t="s">
        <v>38</v>
      </c>
      <c r="H62" s="33" t="s">
        <v>42</v>
      </c>
      <c r="I62" s="3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26.25" customHeight="1">
      <c r="A63" s="12"/>
      <c r="B63" s="12"/>
      <c r="C63" s="12"/>
      <c r="D63" s="12"/>
      <c r="E63" s="14" t="s">
        <v>35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24" customHeight="1">
      <c r="A64" s="11" t="s">
        <v>25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39.75" customHeight="1">
      <c r="A65" s="13" t="s">
        <v>26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4:I4"/>
    <mergeCell ref="B5:H5"/>
    <mergeCell ref="H62:I62"/>
    <mergeCell ref="A65:S6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