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報表程式" sheetId="1" r:id="rId1"/>
  </sheets>
</workbook>
</file>

<file path=xl/sharedStrings.xml><?xml version="1.0" encoding="utf-8"?>
<sst xmlns="http://schemas.openxmlformats.org/spreadsheetml/2006/main" count="51" uniqueCount="0">
  <si>
    <t xml:space="preserve">公開類</t>
  </si>
  <si>
    <t xml:space="preserve">年報</t>
  </si>
  <si>
    <t xml:space="preserve">臺中市市區汽車客運駕駛員概況－按年齡及性別分</t>
  </si>
  <si>
    <t xml:space="preserve">            年齡
    性別</t>
  </si>
  <si>
    <t xml:space="preserve">總　計</t>
  </si>
  <si>
    <t xml:space="preserve">男　性</t>
  </si>
  <si>
    <t xml:space="preserve">女　性</t>
  </si>
  <si>
    <t xml:space="preserve">台中客運</t>
  </si>
  <si>
    <t xml:space="preserve">統聯客運</t>
  </si>
  <si>
    <t xml:space="preserve">巨業交通</t>
  </si>
  <si>
    <t xml:space="preserve">全航客運</t>
  </si>
  <si>
    <t xml:space="preserve">豐原客運</t>
  </si>
  <si>
    <t xml:space="preserve">和欣客運</t>
  </si>
  <si>
    <t xml:space="preserve">東南客運</t>
  </si>
  <si>
    <t xml:space="preserve">苗栗客運</t>
  </si>
  <si>
    <t xml:space="preserve">中台灣客運</t>
  </si>
  <si>
    <t xml:space="preserve">中鹿客運</t>
  </si>
  <si>
    <t xml:space="preserve">總達客運</t>
  </si>
  <si>
    <t xml:space="preserve">國光客運</t>
  </si>
  <si>
    <t xml:space="preserve">建明客運</t>
  </si>
  <si>
    <t xml:space="preserve">睿奕交通</t>
  </si>
  <si>
    <t xml:space="preserve">怡美交通有限公司</t>
  </si>
  <si>
    <t xml:space="preserve">台灣大車隊股份有限公司</t>
  </si>
  <si>
    <t xml:space="preserve">梨山社區發展協會</t>
  </si>
  <si>
    <t xml:space="preserve">填表</t>
  </si>
  <si>
    <t xml:space="preserve">資料來源：本局公共運輸科依據臺中市各客運業者報送之資料彙整後編報。</t>
  </si>
  <si>
    <t xml:space="preserve">填表說明：1.本表編製1份，並依統計法規定永久保存，資料透過網際網路上傳至「臺中市公務統計行政管理系統」與交通部「統計資料庫系統」。
　　　　　2.平均年齡為各駕駛員年齡相加後之總和除以駕駛總人數。</t>
  </si>
  <si>
    <t xml:space="preserve">次年2月底前編報</t>
  </si>
  <si>
    <t xml:space="preserve">中華民國113年底</t>
  </si>
  <si>
    <t xml:space="preserve">總計</t>
  </si>
  <si>
    <t xml:space="preserve">未滿
25歲</t>
  </si>
  <si>
    <t xml:space="preserve">審核</t>
  </si>
  <si>
    <t xml:space="preserve">25-未滿
30歲</t>
  </si>
  <si>
    <t xml:space="preserve">30-未滿
35歲</t>
  </si>
  <si>
    <t xml:space="preserve">35-未滿
40歲</t>
  </si>
  <si>
    <t xml:space="preserve">業務主管人員</t>
  </si>
  <si>
    <t xml:space="preserve">主辦統計人員</t>
  </si>
  <si>
    <t xml:space="preserve">40-未滿
45歲</t>
  </si>
  <si>
    <t xml:space="preserve">45-未滿
50歲</t>
  </si>
  <si>
    <t xml:space="preserve">50-未滿
55歲</t>
  </si>
  <si>
    <t xml:space="preserve">機關首長</t>
  </si>
  <si>
    <t xml:space="preserve">55-未滿
60歲</t>
  </si>
  <si>
    <t xml:space="preserve">60-未滿
65歲</t>
  </si>
  <si>
    <t xml:space="preserve">編製機關</t>
  </si>
  <si>
    <t xml:space="preserve">表    號</t>
  </si>
  <si>
    <t xml:space="preserve">65歲
以上</t>
  </si>
  <si>
    <t xml:space="preserve">中華民國114年2月24日編製</t>
  </si>
  <si>
    <t xml:space="preserve">臺中市政府交通局</t>
  </si>
  <si>
    <t xml:space="preserve">20621-01-01-2</t>
  </si>
  <si>
    <t xml:space="preserve">單位：人</t>
  </si>
  <si>
    <t xml:space="preserve">平均年齡
(歲)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</si>
</sst>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97" formatCode=" #,##0;-#,##0; - ;@"/>
    <numFmt numFmtId="198" formatCode="0.0"/>
  </numFmts>
  <fonts count="7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 val="0"/>
      <i val="0"/>
      <u val="none"/>
      <sz val="24"/>
      <color rgb="FF000000"/>
      <name val="標楷體"/>
    </font>
    <font>
      <b val="0"/>
      <i val="0"/>
      <u val="none"/>
      <sz val="12"/>
      <color theme="1"/>
      <name val="標楷體"/>
    </font>
    <font>
      <b val="0"/>
      <i val="0"/>
      <u val="none"/>
      <sz val="12"/>
      <color rgb="FF000000"/>
      <name val="Calibri"/>
    </font>
    <font>
      <b val="0"/>
      <i val="0"/>
      <u val="none"/>
      <sz val="9"/>
      <color rgb="FF000000"/>
      <name val="SimSun"/>
    </font>
    <font>
      <sz val="12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6">
    <xf numFmtId="0" fontId="0" fillId="0" borderId="0" xfId="0" applyNumberFormat="1" applyFont="1" applyFill="1" applyBorder="1" applyAlignment="1" applyProtection="1"/>
    <xf numFmtId="0" fontId="1" fillId="2" borderId="1" xfId="0" applyFont="1" applyFill="1" applyBorder="1">
      <alignment horizontal="left" vertical="center"/>
    </xf>
    <xf numFmtId="0" fontId="1" fillId="2" borderId="2" xfId="0" applyFont="1" applyFill="1" applyBorder="1">
      <alignment horizontal="left" vertical="center"/>
    </xf>
    <xf numFmtId="49" fontId="2" fillId="2" borderId="0" xfId="0" applyNumberFormat="1" applyFont="1" applyFill="1">
      <alignment horizontal="center" vertical="center" wrapText="1"/>
    </xf>
    <xf numFmtId="0" fontId="1" fillId="2" borderId="3" xfId="0" applyFont="1" applyFill="1" applyBorder="1">
      <alignment wrapText="1"/>
    </xf>
    <xf numFmtId="0" fontId="3" fillId="0" borderId="4" xfId="0" applyFont="1" applyBorder="1">
      <alignment vertical="center"/>
    </xf>
    <xf numFmtId="0" fontId="1" fillId="2" borderId="5" xfId="0" applyFont="1" applyFill="1" applyBorder="1">
      <alignment horizontal="left" vertical="center" wrapText="1"/>
    </xf>
    <xf numFmtId="0" fontId="1" fillId="2" borderId="6" xfId="0" applyFont="1" applyFill="1" applyBorder="1">
      <alignment horizontal="center" vertical="center" wrapText="1"/>
    </xf>
    <xf numFmtId="0" fontId="1" fillId="2" borderId="6" xfId="0" applyFont="1" applyFill="1" applyBorder="1">
      <alignment vertical="center" wrapText="1"/>
    </xf>
    <xf numFmtId="0" fontId="1" fillId="2" borderId="6" xfId="0" applyFont="1" applyFill="1" applyBorder="1"/>
    <xf numFmtId="0" fontId="1" fillId="2" borderId="7" xfId="0" applyFont="1" applyFill="1" applyBorder="1">
      <alignment horizontal="center" vertical="center" wrapText="1"/>
    </xf>
    <xf numFmtId="0" fontId="1" fillId="2" borderId="2" xfId="0" applyFont="1" applyFill="1" applyBorder="1"/>
    <xf numFmtId="0" fontId="1" fillId="2" borderId="0" xfId="0" applyFont="1" applyFill="1">
      <alignment vertical="center"/>
    </xf>
    <xf numFmtId="0" fontId="1" fillId="2" borderId="0" xfId="0" applyFont="1" applyFill="1"/>
    <xf numFmtId="0" fontId="1" fillId="2" borderId="0" xfId="0" applyFont="1" applyFill="1">
      <alignment horizontal="left" vertical="center" wrapText="1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2" xfId="0" applyFont="1" applyFill="1" applyBorder="1">
      <alignment vertical="center"/>
    </xf>
    <xf numFmtId="49" fontId="1" fillId="2" borderId="0" xfId="0" applyNumberFormat="1" applyFont="1" applyFill="1">
      <alignment horizontal="center" vertical="center" wrapText="1"/>
    </xf>
    <xf numFmtId="0" fontId="1" fillId="2" borderId="3" xfId="0" applyFont="1" applyFill="1" applyBorder="1">
      <alignment horizontal="center" vertical="center" wrapText="1"/>
    </xf>
    <xf numFmtId="0" fontId="1" fillId="2" borderId="1" xfId="0" applyFont="1" applyFill="1" applyBorder="1">
      <alignment horizontal="left" vertical="center" wrapText="1"/>
    </xf>
    <xf numFmtId="197" fontId="1" fillId="2" borderId="10" xfId="0" applyNumberFormat="1" applyFont="1" applyFill="1" applyBorder="1">
      <alignment horizontal="right" vertical="center" wrapText="1"/>
    </xf>
    <xf numFmtId="197" fontId="1" fillId="2" borderId="8" xfId="0" applyNumberFormat="1" applyFont="1" applyFill="1" applyBorder="1">
      <alignment horizontal="right" vertical="center" wrapText="1"/>
    </xf>
    <xf numFmtId="197" fontId="1" fillId="2" borderId="8" xfId="0" applyNumberFormat="1" applyFont="1" applyFill="1" applyBorder="1"/>
    <xf numFmtId="197" fontId="1" fillId="2" borderId="9" xfId="0" applyNumberFormat="1" applyFont="1" applyFill="1" applyBorder="1">
      <alignment horizontal="right" vertical="center"/>
    </xf>
    <xf numFmtId="0" fontId="1" fillId="2" borderId="3" xfId="0" applyFont="1" applyFill="1" applyBorder="1">
      <alignment vertical="center"/>
    </xf>
    <xf numFmtId="197" fontId="1" fillId="2" borderId="2" xfId="0" applyNumberFormat="1" applyFont="1" applyFill="1" applyBorder="1">
      <alignment horizontal="right" vertical="center" wrapText="1"/>
    </xf>
    <xf numFmtId="197" fontId="1" fillId="2" borderId="0" xfId="0" applyNumberFormat="1" applyFont="1" applyFill="1">
      <alignment horizontal="right" vertical="center" wrapText="1"/>
    </xf>
    <xf numFmtId="197" fontId="1" fillId="2" borderId="0" xfId="0" applyNumberFormat="1" applyFont="1" applyFill="1"/>
    <xf numFmtId="197" fontId="4" fillId="2" borderId="0" xfId="0" applyNumberFormat="1" applyFont="1" applyFill="1"/>
    <xf numFmtId="197" fontId="1" fillId="2" borderId="0" xfId="0" applyNumberFormat="1" applyFont="1" applyFill="1">
      <alignment horizontal="right" vertical="center"/>
    </xf>
    <xf numFmtId="197" fontId="1" fillId="2" borderId="3" xfId="0" applyNumberFormat="1" applyFont="1" applyFill="1" applyBorder="1">
      <alignment horizontal="right" vertical="center"/>
    </xf>
    <xf numFmtId="0" fontId="1" fillId="2" borderId="0" xfId="0" applyFont="1" applyFill="1">
      <alignment vertical="top"/>
    </xf>
    <xf numFmtId="0" fontId="1" fillId="2" borderId="6" xfId="0" applyFont="1" applyFill="1" applyBorder="1">
      <alignment horizontal="right" vertical="center"/>
    </xf>
    <xf numFmtId="0" fontId="1" fillId="2" borderId="7" xfId="0" applyFont="1" applyFill="1" applyBorder="1">
      <alignment horizontal="right" vertical="center"/>
    </xf>
    <xf numFmtId="0" fontId="1" fillId="2" borderId="0" xfId="0" applyFont="1" applyFill="1">
      <alignment horizontal="right" vertical="center"/>
    </xf>
    <xf numFmtId="0" fontId="1" fillId="2" borderId="1" xfId="0" applyFont="1" applyFill="1" applyBorder="1">
      <alignment horizontal="center" vertical="center" wrapText="1"/>
    </xf>
    <xf numFmtId="49" fontId="1" fillId="2" borderId="1" xfId="0" applyNumberFormat="1" applyFont="1" applyFill="1" applyBorder="1">
      <alignment horizontal="center" vertical="center"/>
    </xf>
    <xf numFmtId="0" fontId="1" fillId="2" borderId="3" xfId="0" applyFont="1" applyFill="1" applyBorder="1">
      <alignment horizontal="right" wrapText="1"/>
    </xf>
    <xf numFmtId="0" fontId="1" fillId="2" borderId="11" xfId="0" applyFont="1" applyFill="1" applyBorder="1">
      <alignment horizontal="left" vertical="center" wrapText="1"/>
    </xf>
    <xf numFmtId="198" fontId="1" fillId="2" borderId="2" xfId="0" applyNumberFormat="1" applyFont="1" applyFill="1" applyBorder="1">
      <alignment vertical="center" wrapText="1"/>
    </xf>
    <xf numFmtId="198" fontId="1" fillId="2" borderId="0" xfId="0" applyNumberFormat="1" applyFont="1" applyFill="1">
      <alignment vertical="center" wrapText="1"/>
    </xf>
    <xf numFmtId="0" fontId="1" fillId="2" borderId="8" xfId="0" applyFont="1" applyFill="1" applyBorder="1"/>
    <xf numFmtId="0" fontId="1" fillId="2" borderId="0" xfId="0" applyFont="1" applyFill="1">
      <alignment horizontal="center" vertical="center"/>
    </xf>
    <xf numFmtId="0" fontId="5" fillId="2" borderId="0" xfId="0" applyFont="1" applyFill="1">
      <alignment vertical="top" wrapText="1"/>
    </xf>
    <xf numFmtId="0" fontId="6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/>
  </sheetViews>
  <sheetFormatPr defaultColWidth="9.28125" defaultRowHeight="15"/>
  <cols>
    <col min="1" max="1" width="18.921875" customWidth="1"/>
    <col min="2" max="12" width="13.640625" customWidth="1"/>
    <col min="13" max="13" width="18.921875" customWidth="1"/>
    <col min="14" max="50" width="9.2109375" customWidth="1"/>
  </cols>
  <sheetData>
    <row r="1" ht="21.95" customHeight="1">
      <c r="A1" s="1" t="s">
        <v>0</v>
      </c>
      <c r="B1" s="15"/>
      <c r="C1" s="12"/>
      <c r="D1" s="12"/>
      <c r="E1" s="12"/>
      <c r="F1" s="12"/>
      <c r="G1" s="12"/>
      <c r="H1" s="12"/>
      <c r="I1" s="12"/>
      <c r="J1" s="12"/>
      <c r="K1" s="33"/>
      <c r="L1" s="1" t="s">
        <v>43</v>
      </c>
      <c r="M1" s="36" t="s">
        <v>47</v>
      </c>
      <c r="N1" s="42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1.95" customHeight="1">
      <c r="A2" s="1" t="s">
        <v>1</v>
      </c>
      <c r="B2" s="16" t="s">
        <v>27</v>
      </c>
      <c r="C2" s="25"/>
      <c r="D2" s="25"/>
      <c r="E2" s="25"/>
      <c r="F2" s="25"/>
      <c r="G2" s="25"/>
      <c r="H2" s="25"/>
      <c r="I2" s="25"/>
      <c r="J2" s="25"/>
      <c r="K2" s="34"/>
      <c r="L2" s="1" t="s">
        <v>44</v>
      </c>
      <c r="M2" s="37" t="s">
        <v>48</v>
      </c>
      <c r="N2" s="4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>
      <c r="A3" s="2"/>
      <c r="B3" s="17"/>
      <c r="C3" s="17"/>
      <c r="D3" s="17"/>
      <c r="E3" s="17"/>
      <c r="F3" s="17"/>
      <c r="G3" s="17"/>
      <c r="H3" s="17"/>
      <c r="I3" s="17"/>
      <c r="J3" s="17"/>
      <c r="K3" s="2"/>
      <c r="L3" s="2"/>
      <c r="M3" s="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2.25" customHeight="1">
      <c r="A4" s="3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6.75" customHeight="1">
      <c r="A5" s="4"/>
      <c r="B5" s="19" t="s">
        <v>28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38" t="s">
        <v>49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91.5" customHeight="1">
      <c r="A6" s="45" t="s">
        <v>3</v>
      </c>
      <c r="B6" s="20" t="s">
        <v>29</v>
      </c>
      <c r="C6" s="20" t="s">
        <v>30</v>
      </c>
      <c r="D6" s="20" t="s">
        <v>32</v>
      </c>
      <c r="E6" s="20" t="s">
        <v>33</v>
      </c>
      <c r="F6" s="20" t="s">
        <v>34</v>
      </c>
      <c r="G6" s="20" t="s">
        <v>37</v>
      </c>
      <c r="H6" s="20" t="s">
        <v>38</v>
      </c>
      <c r="I6" s="20" t="s">
        <v>39</v>
      </c>
      <c r="J6" s="20" t="s">
        <v>41</v>
      </c>
      <c r="K6" s="20" t="s">
        <v>42</v>
      </c>
      <c r="L6" s="20" t="s">
        <v>45</v>
      </c>
      <c r="M6" s="39" t="s">
        <v>50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7.6" customHeight="1">
      <c r="A7" s="6" t="s">
        <v>4</v>
      </c>
      <c r="B7" s="21">
        <f>B8+B9</f>
        <v>1299</v>
      </c>
      <c r="C7" s="26">
        <f>C8+C9</f>
        <v>15</v>
      </c>
      <c r="D7" s="26">
        <f>D8+D9</f>
        <v>39</v>
      </c>
      <c r="E7" s="26">
        <f>E8+E9</f>
        <v>38</v>
      </c>
      <c r="F7" s="26">
        <f>F8+F9</f>
        <v>68</v>
      </c>
      <c r="G7" s="26">
        <f>G8+G9</f>
        <v>137</v>
      </c>
      <c r="H7" s="26">
        <f>H8+H9</f>
        <v>195</v>
      </c>
      <c r="I7" s="26">
        <f>I8+I9</f>
        <v>280</v>
      </c>
      <c r="J7" s="26">
        <f>J8+J9</f>
        <v>317</v>
      </c>
      <c r="K7" s="26">
        <f>K8+K9</f>
        <v>180</v>
      </c>
      <c r="L7" s="26">
        <f>L8+L9</f>
        <v>30</v>
      </c>
      <c r="M7" s="40">
        <f>(22.5*C7+27.5*D7+32.5*E7+37.5*F7+42.5*G7+47.5*H7+52.5*I7+57.5*J7+62.5*K7+65*L7)/B7</f>
        <v>51.1220169361047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7.6" customHeight="1">
      <c r="A8" s="7" t="s">
        <v>5</v>
      </c>
      <c r="B8" s="22">
        <f>B50+B47+B44+B41+B38+B35+B32+B29+B26+B23+B20+B17+B14+B11+B53+B56+B59</f>
        <v>1239</v>
      </c>
      <c r="C8" s="27">
        <f>C59+C56+C53+C50+C47+C44+C41+C38+C35+C32+C29+C26+C23+C20+C17+C14+C11</f>
        <v>14</v>
      </c>
      <c r="D8" s="27">
        <f>D59+D56+D53+D50+D47+D44+D41+D38+D35+D32+D29+D26+D23+D20+D17+D14+D11</f>
        <v>35</v>
      </c>
      <c r="E8" s="27">
        <f>E59+E56+E53+E50+E47+E44+E41+E38+E35+E32+E29+E26+E23+E20+E17+E14+E11</f>
        <v>37</v>
      </c>
      <c r="F8" s="27">
        <f>F59+F56+F53+F50+F47+F44+F41+F38+F35+F32+F29+F26+F23+F20+F17+F14+F11</f>
        <v>65</v>
      </c>
      <c r="G8" s="27">
        <f>G59+G56+G53+G50+G47+G44+G41+G38+G35+G32+G29+G26+G23+G20+G17+G14+G11</f>
        <v>129</v>
      </c>
      <c r="H8" s="27">
        <f>H59+H56+H53+H50+H47+H44+H41+H38+H35+H32+H29+H26+H23+H20+H17+H14+H11</f>
        <v>183</v>
      </c>
      <c r="I8" s="27">
        <f>I59+I56+I53+I50+I47+I44+I41+I38+I35+I32+I29+I26+I23+I20+I17+I14+I11</f>
        <v>265</v>
      </c>
      <c r="J8" s="27">
        <f>J59+J56+J53+J50+J47+J44+J41+J38+J35+J32+J29+J26+J23+J20+J17+J14+J11</f>
        <v>304</v>
      </c>
      <c r="K8" s="27">
        <f>K59+K56+K53+K50+K47+K44+K41+K38+K35+K32+K29+K26+K23+K20+K17+K14+K11</f>
        <v>177</v>
      </c>
      <c r="L8" s="27">
        <f>L59+L56+L53+L50+L47+L44+L41+L38+L35+L32+L29+L26+L23+L20+L17+L14+L11</f>
        <v>30</v>
      </c>
      <c r="M8" s="41">
        <f>(22.5*C8+27.5*D8+32.5*E8+37.5*F8+42.5*G8+47.5*H8+52.5*I8+57.5*J8+62.5*K8+65*L8)/B8</f>
        <v>51.2489911218725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7.6" customHeight="1">
      <c r="A9" s="7" t="s">
        <v>6</v>
      </c>
      <c r="B9" s="22">
        <f>B51+B48+B45+B42+B39+B36+B33+B30+B27+B24+B21+B18+B15+B12+B54+B57+B60</f>
        <v>60</v>
      </c>
      <c r="C9" s="27">
        <f>C60+C57+C54+C51+C48+C45+C42+C39+C36+C33+C30+C27+C24+C21+C18+C15+C12</f>
        <v>1</v>
      </c>
      <c r="D9" s="27">
        <f>D60+D57+D54+D51+D48+D45+D42+D39+D36+D33+D30+D27+D24+D21+D18+D15+D12</f>
        <v>4</v>
      </c>
      <c r="E9" s="27">
        <f>E60+E57+E54+E51+E48+E45+E42+E39+E36+E33+E30+E27+E24+E21+E18+E15+E12</f>
        <v>1</v>
      </c>
      <c r="F9" s="27">
        <f>F60+F57+F54+F51+F48+F45+F42+F39+F36+F33+F30+F27+F24+F21+F18+F15+F12</f>
        <v>3</v>
      </c>
      <c r="G9" s="27">
        <f>G60+G57+G54+G51+G48+G45+G42+G39+G36+G33+G30+G27+G24+G21+G18+G15+G12</f>
        <v>8</v>
      </c>
      <c r="H9" s="27">
        <f>H60+H57+H54+H51+H48+H45+H42+H39+H36+H33+H30+H27+H24+H21+H18+H15+H12</f>
        <v>12</v>
      </c>
      <c r="I9" s="27">
        <f>I60+I57+I54+I51+I48+I45+I42+I39+I36+I33+I30+I27+I24+I21+I18+I15+I12</f>
        <v>15</v>
      </c>
      <c r="J9" s="27">
        <f>J60+J57+J54+J51+J48+J45+J42+J39+J36+J33+J30+J27+J24+J21+J18+J15+J12</f>
        <v>13</v>
      </c>
      <c r="K9" s="27">
        <f>K60+K57+K54+K51+K48+K45+K42+K39+K36+K33+K30+K27+K24+K21+K18+K15+K12</f>
        <v>3</v>
      </c>
      <c r="L9" s="27">
        <f>L60+L57+L54+L51+L48+L45+L42+L39+L36+L33+L30+L27+L24+L21+L18+L15+L12</f>
        <v>0</v>
      </c>
      <c r="M9" s="41">
        <f>(22.5*C9+27.5*D9+32.5*E9+37.5*F9+42.5*G9+47.5*H9+52.5*I9+57.5*J9+62.5*K9+65*L9)/B9</f>
        <v>48.5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7.6" customHeight="1">
      <c r="A10" s="8" t="s">
        <v>7</v>
      </c>
      <c r="B10" s="22">
        <f>SUM(C10:L10)</f>
        <v>381</v>
      </c>
      <c r="C10" s="27">
        <f>SUM(C11:C12)</f>
        <v>5</v>
      </c>
      <c r="D10" s="27">
        <f>SUM(D11:D12)</f>
        <v>10</v>
      </c>
      <c r="E10" s="27">
        <f>SUM(E11:E12)</f>
        <v>6</v>
      </c>
      <c r="F10" s="27">
        <f>SUM(F11:F12)</f>
        <v>26</v>
      </c>
      <c r="G10" s="27">
        <f>SUM(G11:G12)</f>
        <v>41</v>
      </c>
      <c r="H10" s="27">
        <f>SUM(H11:H12)</f>
        <v>54</v>
      </c>
      <c r="I10" s="27">
        <f>SUM(I11:I12)</f>
        <v>72</v>
      </c>
      <c r="J10" s="27">
        <f>SUM(J11:J12)</f>
        <v>90</v>
      </c>
      <c r="K10" s="27">
        <f>SUM(K11:K12)</f>
        <v>67</v>
      </c>
      <c r="L10" s="27">
        <f>SUM(L11:L12)</f>
        <v>10</v>
      </c>
      <c r="M10" s="41">
        <f>(22.5*C10+27.5*D10+32.5*E10+37.5*F10+42.5*G10+47.5*H10+52.5*I10+57.5*J10+62.5*K10+65*L10)/B10</f>
        <v>51.5944881889764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7.6" customHeight="1">
      <c r="A11" s="7" t="s">
        <v>5</v>
      </c>
      <c r="B11" s="22">
        <f>SUM(C11:L11)</f>
        <v>363</v>
      </c>
      <c r="C11" s="27">
        <v>5</v>
      </c>
      <c r="D11" s="27">
        <v>9</v>
      </c>
      <c r="E11" s="27">
        <v>5</v>
      </c>
      <c r="F11" s="27">
        <v>25</v>
      </c>
      <c r="G11" s="27">
        <v>37</v>
      </c>
      <c r="H11" s="27">
        <v>48</v>
      </c>
      <c r="I11" s="27">
        <v>70</v>
      </c>
      <c r="J11" s="27">
        <v>87</v>
      </c>
      <c r="K11" s="27">
        <v>67</v>
      </c>
      <c r="L11" s="27">
        <v>10</v>
      </c>
      <c r="M11" s="41">
        <f>(22.5*C11+27.5*D11+32.5*E11+37.5*F11+42.5*G11+47.5*H11+52.5*I11+57.5*J11+62.5*K11+65*L11)/B11</f>
        <v>51.866391184573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7.6" customHeight="1">
      <c r="A12" s="7" t="s">
        <v>6</v>
      </c>
      <c r="B12" s="22">
        <f>SUM(C12:L12)</f>
        <v>18</v>
      </c>
      <c r="C12" s="27">
        <v>0</v>
      </c>
      <c r="D12" s="27">
        <v>1</v>
      </c>
      <c r="E12" s="27">
        <v>1</v>
      </c>
      <c r="F12" s="27">
        <v>1</v>
      </c>
      <c r="G12" s="27">
        <v>4</v>
      </c>
      <c r="H12" s="27">
        <v>6</v>
      </c>
      <c r="I12" s="27">
        <v>2</v>
      </c>
      <c r="J12" s="27">
        <v>3</v>
      </c>
      <c r="K12" s="27">
        <v>0</v>
      </c>
      <c r="L12" s="27">
        <v>0</v>
      </c>
      <c r="M12" s="41">
        <f>(22.5*C12+27.5*D12+32.5*E12+37.5*F12+42.5*G12+47.5*H12+52.5*I12+57.5*J12+62.5*K12+65*L12)/B12</f>
        <v>46.1111111111111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7.6" customHeight="1">
      <c r="A13" s="8" t="s">
        <v>8</v>
      </c>
      <c r="B13" s="22">
        <f>SUM(C13:L13)</f>
        <v>306</v>
      </c>
      <c r="C13" s="27">
        <f>SUM(C14:C15)</f>
        <v>4</v>
      </c>
      <c r="D13" s="27">
        <f>SUM(D14:D15)</f>
        <v>4</v>
      </c>
      <c r="E13" s="27">
        <f>SUM(E14:E15)</f>
        <v>14</v>
      </c>
      <c r="F13" s="27">
        <f>SUM(F14:F15)</f>
        <v>16</v>
      </c>
      <c r="G13" s="27">
        <f>SUM(G14:G15)</f>
        <v>33</v>
      </c>
      <c r="H13" s="27">
        <f>SUM(H14:H15)</f>
        <v>53</v>
      </c>
      <c r="I13" s="27">
        <f>SUM(I14:I15)</f>
        <v>70</v>
      </c>
      <c r="J13" s="27">
        <f>SUM(J14:J15)</f>
        <v>65</v>
      </c>
      <c r="K13" s="27">
        <f>SUM(K14:K15)</f>
        <v>40</v>
      </c>
      <c r="L13" s="27">
        <f>SUM(L14:L15)</f>
        <v>7</v>
      </c>
      <c r="M13" s="41">
        <f>(22.5*C13+27.5*D13+32.5*E13+37.5*F13+42.5*G13+47.5*H13+52.5*I13+57.5*J13+62.5*K13+65*L13)/B13</f>
        <v>50.7924836601307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7.6" customHeight="1">
      <c r="A14" s="7" t="s">
        <v>5</v>
      </c>
      <c r="B14" s="22">
        <f>SUM(C14:L14)</f>
        <v>292</v>
      </c>
      <c r="C14" s="27">
        <v>3</v>
      </c>
      <c r="D14" s="27">
        <v>4</v>
      </c>
      <c r="E14" s="27">
        <v>14</v>
      </c>
      <c r="F14" s="27">
        <v>15</v>
      </c>
      <c r="G14" s="27">
        <v>32</v>
      </c>
      <c r="H14" s="27">
        <v>52</v>
      </c>
      <c r="I14" s="27">
        <v>64</v>
      </c>
      <c r="J14" s="30">
        <v>62</v>
      </c>
      <c r="K14" s="30">
        <v>39</v>
      </c>
      <c r="L14" s="30">
        <v>7</v>
      </c>
      <c r="M14" s="41">
        <f>(22.5*C14+27.5*D14+32.5*E14+37.5*F14+42.5*G14+47.5*H14+52.5*I14+57.5*J14+62.5*K14+65*L14)/B14</f>
        <v>50.8304794520548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7.6" customHeight="1">
      <c r="A15" s="7" t="s">
        <v>6</v>
      </c>
      <c r="B15" s="22">
        <f>SUM(C15:L15)</f>
        <v>14</v>
      </c>
      <c r="C15" s="27">
        <v>1</v>
      </c>
      <c r="D15" s="27">
        <v>0</v>
      </c>
      <c r="E15" s="27">
        <v>0</v>
      </c>
      <c r="F15" s="27">
        <v>1</v>
      </c>
      <c r="G15" s="27">
        <v>1</v>
      </c>
      <c r="H15" s="27">
        <v>1</v>
      </c>
      <c r="I15" s="27">
        <v>6</v>
      </c>
      <c r="J15" s="30">
        <v>3</v>
      </c>
      <c r="K15" s="30">
        <v>1</v>
      </c>
      <c r="L15" s="30">
        <v>0</v>
      </c>
      <c r="M15" s="41">
        <f>(22.5*C15+27.5*D15+32.5*E15+37.5*F15+42.5*G15+47.5*H15+52.5*I15+57.5*J15+62.5*K15+65*L15)/B15</f>
        <v>50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7.6" customHeight="1">
      <c r="A16" s="8" t="s">
        <v>9</v>
      </c>
      <c r="B16" s="22">
        <f>SUM(C16:L16)</f>
        <v>61</v>
      </c>
      <c r="C16" s="27">
        <f>SUM(C17:C18)</f>
        <v>1</v>
      </c>
      <c r="D16" s="27">
        <f>SUM(D17:D18)</f>
        <v>4</v>
      </c>
      <c r="E16" s="27">
        <f>SUM(E17:E18)</f>
        <v>0</v>
      </c>
      <c r="F16" s="27">
        <f>SUM(F17:F18)</f>
        <v>2</v>
      </c>
      <c r="G16" s="27">
        <f>SUM(G17:G18)</f>
        <v>4</v>
      </c>
      <c r="H16" s="27">
        <f>SUM(H17:H18)</f>
        <v>10</v>
      </c>
      <c r="I16" s="27">
        <f>SUM(I17:I18)</f>
        <v>11</v>
      </c>
      <c r="J16" s="27">
        <f>SUM(J17:J18)</f>
        <v>15</v>
      </c>
      <c r="K16" s="27">
        <f>SUM(K17:K18)</f>
        <v>12</v>
      </c>
      <c r="L16" s="27">
        <f>SUM(L17:L18)</f>
        <v>2</v>
      </c>
      <c r="M16" s="41">
        <f>(22.5*C16+27.5*D16+32.5*E16+37.5*F16+42.5*G16+47.5*H16+52.5*I16+57.5*J16+62.5*K16+65*L16)/B16</f>
        <v>52.0081967213115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7.6" customHeight="1">
      <c r="A17" s="7" t="s">
        <v>5</v>
      </c>
      <c r="B17" s="22">
        <f>SUM(C17:L17)</f>
        <v>59</v>
      </c>
      <c r="C17" s="27">
        <v>1</v>
      </c>
      <c r="D17" s="27">
        <v>4</v>
      </c>
      <c r="E17" s="27">
        <v>0</v>
      </c>
      <c r="F17" s="27">
        <v>2</v>
      </c>
      <c r="G17" s="27">
        <v>4</v>
      </c>
      <c r="H17" s="27">
        <v>10</v>
      </c>
      <c r="I17" s="27">
        <v>10</v>
      </c>
      <c r="J17" s="27">
        <v>15</v>
      </c>
      <c r="K17" s="27">
        <v>11</v>
      </c>
      <c r="L17" s="27">
        <v>2</v>
      </c>
      <c r="M17" s="41">
        <f>(22.5*C17+27.5*D17+32.5*E17+37.5*F17+42.5*G17+47.5*H17+52.5*I17+57.5*J17+62.5*K17+65*L17)/B17</f>
        <v>51.8220338983051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7.6" customHeight="1">
      <c r="A18" s="7" t="s">
        <v>6</v>
      </c>
      <c r="B18" s="22">
        <f>SUM(C18:L18)</f>
        <v>2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27">
        <v>1</v>
      </c>
      <c r="L18" s="27">
        <v>0</v>
      </c>
      <c r="M18" s="41">
        <f>(22.5*C18+27.5*D18+32.5*E18+37.5*F18+42.5*G18+47.5*H18+52.5*I18+57.5*J18+62.5*K18+65*L18)/B18</f>
        <v>57.5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7.6" customHeight="1">
      <c r="A19" s="8" t="s">
        <v>10</v>
      </c>
      <c r="B19" s="22">
        <f>SUM(C19:L19)</f>
        <v>36</v>
      </c>
      <c r="C19" s="27">
        <f>SUM(C20:C21)</f>
        <v>0</v>
      </c>
      <c r="D19" s="27">
        <f>SUM(D20:D21)</f>
        <v>1</v>
      </c>
      <c r="E19" s="27">
        <f>SUM(E20:E21)</f>
        <v>0</v>
      </c>
      <c r="F19" s="27">
        <f>SUM(F20:F21)</f>
        <v>1</v>
      </c>
      <c r="G19" s="27">
        <f>SUM(G20:G21)</f>
        <v>4</v>
      </c>
      <c r="H19" s="27">
        <f>SUM(H20:H21)</f>
        <v>1</v>
      </c>
      <c r="I19" s="27">
        <f>SUM(I20:I21)</f>
        <v>7</v>
      </c>
      <c r="J19" s="27">
        <f>SUM(J20:J21)</f>
        <v>8</v>
      </c>
      <c r="K19" s="27">
        <f>SUM(K20:K21)</f>
        <v>11</v>
      </c>
      <c r="L19" s="27">
        <f>SUM(L20:L21)</f>
        <v>3</v>
      </c>
      <c r="M19" s="41">
        <f>(22.5*C19+27.5*D19+32.5*E19+37.5*F19+42.5*G19+47.5*H19+52.5*I19+57.5*J19+62.5*K19+65*L19)/B19</f>
        <v>55.3472222222222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7.6" customHeight="1">
      <c r="A20" s="7" t="s">
        <v>5</v>
      </c>
      <c r="B20" s="22">
        <f>SUM(C20:L20)</f>
        <v>34</v>
      </c>
      <c r="C20" s="27">
        <v>0</v>
      </c>
      <c r="D20" s="27">
        <v>1</v>
      </c>
      <c r="E20" s="27">
        <v>0</v>
      </c>
      <c r="F20" s="27">
        <v>0</v>
      </c>
      <c r="G20" s="27">
        <v>3</v>
      </c>
      <c r="H20" s="27">
        <v>1</v>
      </c>
      <c r="I20" s="27">
        <v>7</v>
      </c>
      <c r="J20" s="27">
        <v>8</v>
      </c>
      <c r="K20" s="27">
        <v>11</v>
      </c>
      <c r="L20" s="27">
        <v>3</v>
      </c>
      <c r="M20" s="41">
        <f>(22.5*C20+27.5*D20+32.5*E20+37.5*F20+42.5*G20+47.5*H20+52.5*I20+57.5*J20+62.5*K20+65*L20)/B20</f>
        <v>56.25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" customHeight="1">
      <c r="A21" s="7" t="s">
        <v>6</v>
      </c>
      <c r="B21" s="22">
        <f>SUM(C21:L21)</f>
        <v>2</v>
      </c>
      <c r="C21" s="27">
        <v>0</v>
      </c>
      <c r="D21" s="27">
        <v>0</v>
      </c>
      <c r="E21" s="27">
        <v>0</v>
      </c>
      <c r="F21" s="27">
        <v>1</v>
      </c>
      <c r="G21" s="27">
        <v>1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41">
        <f>(22.5*C21+27.5*D21+32.5*E21+37.5*F21+42.5*G21+47.5*H21+52.5*I21+57.5*J21+62.5*K21+65*L21)/B21</f>
        <v>40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>
      <c r="A22" s="8" t="s">
        <v>11</v>
      </c>
      <c r="B22" s="23">
        <f>SUM(C22:L22)</f>
        <v>178</v>
      </c>
      <c r="C22" s="28">
        <f>SUM(C23:C24)</f>
        <v>2</v>
      </c>
      <c r="D22" s="28">
        <f>SUM(D23:D24)</f>
        <v>4</v>
      </c>
      <c r="E22" s="28">
        <f>SUM(E23:E24)</f>
        <v>6</v>
      </c>
      <c r="F22" s="28">
        <f>SUM(F23:F24)</f>
        <v>3</v>
      </c>
      <c r="G22" s="28">
        <f>SUM(G23:G24)</f>
        <v>9</v>
      </c>
      <c r="H22" s="28">
        <f>SUM(H23:H24)</f>
        <v>30</v>
      </c>
      <c r="I22" s="28">
        <f>SUM(I23:I24)</f>
        <v>46</v>
      </c>
      <c r="J22" s="28">
        <f>SUM(J23:J24)</f>
        <v>67</v>
      </c>
      <c r="K22" s="28">
        <f>SUM(K23:K24)</f>
        <v>10</v>
      </c>
      <c r="L22" s="28">
        <f>SUM(L23:L24)</f>
        <v>1</v>
      </c>
      <c r="M22" s="41">
        <f>(22.5*C22+27.5*D22+32.5*E22+37.5*F22+42.5*G22+47.5*H22+52.5*I22+57.5*J22+62.5*K22+65*L22)/B22</f>
        <v>51.8398876404494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7.6" customHeight="1">
      <c r="A23" s="7" t="s">
        <v>5</v>
      </c>
      <c r="B23" s="22">
        <f>SUM(C23:L23)</f>
        <v>173</v>
      </c>
      <c r="C23" s="28">
        <v>2</v>
      </c>
      <c r="D23" s="28">
        <v>3</v>
      </c>
      <c r="E23" s="28">
        <v>6</v>
      </c>
      <c r="F23" s="28">
        <v>3</v>
      </c>
      <c r="G23" s="28">
        <v>9</v>
      </c>
      <c r="H23" s="28">
        <v>29</v>
      </c>
      <c r="I23" s="27">
        <v>44</v>
      </c>
      <c r="J23" s="27">
        <v>66</v>
      </c>
      <c r="K23" s="27">
        <v>10</v>
      </c>
      <c r="L23" s="27">
        <v>1</v>
      </c>
      <c r="M23" s="41">
        <f>(22.5*C23+27.5*D23+32.5*E23+37.5*F23+42.5*G23+47.5*H23+52.5*I23+57.5*J23+62.5*K23+65*L23)/B23</f>
        <v>51.9653179190751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7.6" customHeight="1">
      <c r="A24" s="7" t="s">
        <v>6</v>
      </c>
      <c r="B24" s="22">
        <f>SUM(C24:L24)</f>
        <v>5</v>
      </c>
      <c r="C24" s="27">
        <v>0</v>
      </c>
      <c r="D24" s="27">
        <v>1</v>
      </c>
      <c r="E24" s="27">
        <v>0</v>
      </c>
      <c r="F24" s="27">
        <v>0</v>
      </c>
      <c r="G24" s="27">
        <v>0</v>
      </c>
      <c r="H24" s="27">
        <v>1</v>
      </c>
      <c r="I24" s="27">
        <v>2</v>
      </c>
      <c r="J24" s="27">
        <v>1</v>
      </c>
      <c r="K24" s="27">
        <v>0</v>
      </c>
      <c r="L24" s="27">
        <v>0</v>
      </c>
      <c r="M24" s="41">
        <f>(22.5*C24+27.5*D24+32.5*E24+37.5*F24+42.5*G24+47.5*H24+52.5*I24+57.5*J24+62.5*K24+65*L24)/B24</f>
        <v>47.5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7.6" customHeight="1">
      <c r="A25" s="8" t="s">
        <v>12</v>
      </c>
      <c r="B25" s="22">
        <f>SUM(C25:L25)</f>
        <v>16</v>
      </c>
      <c r="C25" s="27">
        <f>C26+C27</f>
        <v>1</v>
      </c>
      <c r="D25" s="27">
        <f>D26+D27</f>
        <v>5</v>
      </c>
      <c r="E25" s="27">
        <f>E26+E27</f>
        <v>0</v>
      </c>
      <c r="F25" s="27">
        <f>F26+F27</f>
        <v>0</v>
      </c>
      <c r="G25" s="27">
        <f>G26+G27</f>
        <v>1</v>
      </c>
      <c r="H25" s="27">
        <f>H26+H27</f>
        <v>1</v>
      </c>
      <c r="I25" s="27">
        <f>I26+I27</f>
        <v>4</v>
      </c>
      <c r="J25" s="27">
        <f>J26+J27</f>
        <v>2</v>
      </c>
      <c r="K25" s="27">
        <f>K26+K27</f>
        <v>2</v>
      </c>
      <c r="L25" s="27">
        <f>L26+L27</f>
        <v>0</v>
      </c>
      <c r="M25" s="41">
        <f>(22.5*C25+27.5*D25+32.5*E25+37.5*F25+42.5*G25+47.5*H25+52.5*I25+57.5*J25+62.5*K25+65*L25)/B25</f>
        <v>43.75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7.6" customHeight="1">
      <c r="A26" s="7" t="s">
        <v>5</v>
      </c>
      <c r="B26" s="22">
        <f>SUM(C26:L26)</f>
        <v>14</v>
      </c>
      <c r="C26" s="27">
        <v>1</v>
      </c>
      <c r="D26" s="27">
        <v>4</v>
      </c>
      <c r="E26" s="27">
        <v>0</v>
      </c>
      <c r="F26" s="27">
        <v>0</v>
      </c>
      <c r="G26" s="27">
        <v>1</v>
      </c>
      <c r="H26" s="27">
        <v>1</v>
      </c>
      <c r="I26" s="27">
        <v>3</v>
      </c>
      <c r="J26" s="27">
        <v>2</v>
      </c>
      <c r="K26" s="27">
        <v>2</v>
      </c>
      <c r="L26" s="27">
        <v>0</v>
      </c>
      <c r="M26" s="41">
        <f>(22.5*C26+27.5*D26+32.5*E26+37.5*F26+42.5*G26+47.5*H26+52.5*I26+57.5*J26+62.5*K26+65*L26)/B26</f>
        <v>44.2857142857143</v>
      </c>
      <c r="N26" s="44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27.6" customHeight="1">
      <c r="A27" s="7" t="s">
        <v>6</v>
      </c>
      <c r="B27" s="22">
        <f>SUM(C27:L27)</f>
        <v>2</v>
      </c>
      <c r="C27" s="27">
        <v>0</v>
      </c>
      <c r="D27" s="27">
        <v>1</v>
      </c>
      <c r="E27" s="27">
        <v>0</v>
      </c>
      <c r="F27" s="27">
        <v>0</v>
      </c>
      <c r="G27" s="27">
        <v>0</v>
      </c>
      <c r="H27" s="27">
        <v>0</v>
      </c>
      <c r="I27" s="27">
        <v>1</v>
      </c>
      <c r="J27" s="27">
        <v>0</v>
      </c>
      <c r="K27" s="27">
        <v>0</v>
      </c>
      <c r="L27" s="27">
        <v>0</v>
      </c>
      <c r="M27" s="41">
        <f>(22.5*C27+27.5*D27+32.5*E27+37.5*F27+42.5*G27+47.5*H27+52.5*I27+57.5*J27+62.5*K27+65*L27)/B27</f>
        <v>40</v>
      </c>
      <c r="N27" s="4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27.6" customHeight="1">
      <c r="A28" s="8" t="s">
        <v>13</v>
      </c>
      <c r="B28" s="22">
        <f>SUM(C28:L28)</f>
        <v>14</v>
      </c>
      <c r="C28" s="27">
        <f>C29+C30</f>
        <v>0</v>
      </c>
      <c r="D28" s="27">
        <f>D29+D30</f>
        <v>0</v>
      </c>
      <c r="E28" s="27">
        <f>E29+E30</f>
        <v>0</v>
      </c>
      <c r="F28" s="27">
        <f>F29+F30</f>
        <v>0</v>
      </c>
      <c r="G28" s="27">
        <f>G29+G30</f>
        <v>1</v>
      </c>
      <c r="H28" s="27">
        <f>H29+H30</f>
        <v>1</v>
      </c>
      <c r="I28" s="27">
        <f>I29+I30</f>
        <v>2</v>
      </c>
      <c r="J28" s="27">
        <f>J29+J30</f>
        <v>4</v>
      </c>
      <c r="K28" s="27">
        <f>K29+K30</f>
        <v>6</v>
      </c>
      <c r="L28" s="27">
        <f>L29+L30</f>
        <v>0</v>
      </c>
      <c r="M28" s="41">
        <f>(22.5*C28+27.5*D28+32.5*E28+37.5*F28+42.5*G28+47.5*H28+52.5*I28+57.5*J28+62.5*K28+65*L28)/B28</f>
        <v>57.1428571428571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7.6" customHeight="1">
      <c r="A29" s="7" t="s">
        <v>5</v>
      </c>
      <c r="B29" s="22">
        <f>SUM(C29:L29)</f>
        <v>14</v>
      </c>
      <c r="C29" s="27">
        <v>0</v>
      </c>
      <c r="D29" s="27">
        <v>0</v>
      </c>
      <c r="E29" s="27">
        <v>0</v>
      </c>
      <c r="F29" s="27">
        <v>0</v>
      </c>
      <c r="G29" s="27">
        <v>1</v>
      </c>
      <c r="H29" s="27">
        <v>1</v>
      </c>
      <c r="I29" s="27">
        <v>2</v>
      </c>
      <c r="J29" s="27">
        <v>4</v>
      </c>
      <c r="K29" s="27">
        <v>6</v>
      </c>
      <c r="L29" s="27">
        <v>0</v>
      </c>
      <c r="M29" s="41">
        <f>(22.5*C29+27.5*D29+32.5*E29+37.5*F29+42.5*G29+47.5*H29+52.5*I29+57.5*J29+62.5*K29+65*L29)/B29</f>
        <v>57.1428571428571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27.6" customHeight="1">
      <c r="A30" s="7" t="s">
        <v>6</v>
      </c>
      <c r="B30" s="22">
        <f>SUM(C30:L30)</f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30">
        <v>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27.6" customHeight="1">
      <c r="A31" s="8" t="s">
        <v>14</v>
      </c>
      <c r="B31" s="22">
        <f>SUM(C31:L31)</f>
        <v>4</v>
      </c>
      <c r="C31" s="27">
        <f>C32+C33</f>
        <v>0</v>
      </c>
      <c r="D31" s="27">
        <f>D32+D33</f>
        <v>0</v>
      </c>
      <c r="E31" s="27">
        <f>E32+E33</f>
        <v>1</v>
      </c>
      <c r="F31" s="27">
        <f>F32+F33</f>
        <v>1</v>
      </c>
      <c r="G31" s="27">
        <f>G32+G33</f>
        <v>0</v>
      </c>
      <c r="H31" s="27">
        <f>H32+H33</f>
        <v>1</v>
      </c>
      <c r="I31" s="27">
        <f>I32+I33</f>
        <v>0</v>
      </c>
      <c r="J31" s="27">
        <f>J32+J33</f>
        <v>1</v>
      </c>
      <c r="K31" s="27">
        <f>K32+K33</f>
        <v>0</v>
      </c>
      <c r="L31" s="27">
        <f>L32+L33</f>
        <v>0</v>
      </c>
      <c r="M31" s="41">
        <f>(22.5*C31+27.5*D31+32.5*E31+37.5*F31+42.5*G31+47.5*H31+52.5*I31+57.5*J31+62.5*K31+65*L31)/B31</f>
        <v>43.75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27.6" customHeight="1">
      <c r="A32" s="7" t="s">
        <v>5</v>
      </c>
      <c r="B32" s="22">
        <f>SUM(C32:L32)</f>
        <v>4</v>
      </c>
      <c r="C32" s="27"/>
      <c r="D32" s="27"/>
      <c r="E32" s="27">
        <v>1</v>
      </c>
      <c r="F32" s="27">
        <v>1</v>
      </c>
      <c r="G32" s="27">
        <v>0</v>
      </c>
      <c r="H32" s="27">
        <v>1</v>
      </c>
      <c r="I32" s="27">
        <v>0</v>
      </c>
      <c r="J32" s="30">
        <v>1</v>
      </c>
      <c r="K32" s="30">
        <v>0</v>
      </c>
      <c r="L32" s="30">
        <v>0</v>
      </c>
      <c r="M32" s="41">
        <f>(22.5*C32+27.5*D32+32.5*E32+37.5*F32+42.5*G32+47.5*H32+52.5*I32+57.5*J32+62.5*K32+65*L32)/B32</f>
        <v>43.75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27.6" customHeight="1">
      <c r="A33" s="7" t="s">
        <v>6</v>
      </c>
      <c r="B33" s="22">
        <f>SUM(C33:L33)</f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30">
        <v>0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27.6" customHeight="1">
      <c r="A34" s="8" t="s">
        <v>15</v>
      </c>
      <c r="B34" s="22">
        <f>SUM(C34:L34)</f>
        <v>68</v>
      </c>
      <c r="C34" s="27">
        <f>C35+C36</f>
        <v>0</v>
      </c>
      <c r="D34" s="27">
        <f>D35+D36</f>
        <v>0</v>
      </c>
      <c r="E34" s="27">
        <f>E35+E36</f>
        <v>1</v>
      </c>
      <c r="F34" s="27">
        <f>F35+F36</f>
        <v>4</v>
      </c>
      <c r="G34" s="27">
        <f>G35+G36</f>
        <v>15</v>
      </c>
      <c r="H34" s="27">
        <f>H35+H36</f>
        <v>13</v>
      </c>
      <c r="I34" s="27">
        <f>I35+I36</f>
        <v>12</v>
      </c>
      <c r="J34" s="27">
        <f>J35+J36</f>
        <v>17</v>
      </c>
      <c r="K34" s="27">
        <f>K35+K36</f>
        <v>6</v>
      </c>
      <c r="L34" s="27">
        <f>L35+L36</f>
        <v>0</v>
      </c>
      <c r="M34" s="41">
        <f>(22.5*C34+27.5*D34+32.5*E34+37.5*F34+42.5*G34+47.5*H34+52.5*I34+57.5*J34+62.5*K34+65*L34)/B34</f>
        <v>50.2941176470588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27.6" customHeight="1">
      <c r="A35" s="7" t="s">
        <v>5</v>
      </c>
      <c r="B35" s="22">
        <f>SUM(C35:L35)</f>
        <v>65</v>
      </c>
      <c r="C35" s="27">
        <v>0</v>
      </c>
      <c r="D35" s="27">
        <v>0</v>
      </c>
      <c r="E35" s="27">
        <v>1</v>
      </c>
      <c r="F35" s="27">
        <v>4</v>
      </c>
      <c r="G35" s="27">
        <v>15</v>
      </c>
      <c r="H35" s="27">
        <v>12</v>
      </c>
      <c r="I35" s="27">
        <v>12</v>
      </c>
      <c r="J35" s="27">
        <v>15</v>
      </c>
      <c r="K35" s="27">
        <v>6</v>
      </c>
      <c r="L35" s="27">
        <v>0</v>
      </c>
      <c r="M35" s="41">
        <f>(22.5*C35+27.5*D35+32.5*E35+37.5*F35+42.5*G35+47.5*H35+52.5*I35+57.5*J35+62.5*K35+65*L35)/B35</f>
        <v>50.1153846153846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27.6" customHeight="1">
      <c r="A36" s="7" t="s">
        <v>6</v>
      </c>
      <c r="B36" s="22">
        <f>SUM(C36:L36)</f>
        <v>3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1</v>
      </c>
      <c r="I36" s="27">
        <v>0</v>
      </c>
      <c r="J36" s="27">
        <v>2</v>
      </c>
      <c r="K36" s="27">
        <v>0</v>
      </c>
      <c r="L36" s="27">
        <v>0</v>
      </c>
      <c r="M36" s="41">
        <f>(22.5*C36+27.5*D36+32.5*E36+37.5*F36+42.5*G36+47.5*H36+52.5*I36+57.5*J36+62.5*K36+65*L36)/B36</f>
        <v>54.1666666666667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27.6" customHeight="1">
      <c r="A37" s="9" t="s">
        <v>16</v>
      </c>
      <c r="B37" s="22">
        <f>SUM(C37:L37)</f>
        <v>141</v>
      </c>
      <c r="C37" s="27">
        <f>C38+C39</f>
        <v>1</v>
      </c>
      <c r="D37" s="27">
        <f>D38+D39</f>
        <v>6</v>
      </c>
      <c r="E37" s="27">
        <f>E38+E39</f>
        <v>6</v>
      </c>
      <c r="F37" s="27">
        <f>F38+F39</f>
        <v>12</v>
      </c>
      <c r="G37" s="27">
        <f>G38+G39</f>
        <v>18</v>
      </c>
      <c r="H37" s="27">
        <f>H38+H39</f>
        <v>20</v>
      </c>
      <c r="I37" s="30">
        <f>I38+I39</f>
        <v>36</v>
      </c>
      <c r="J37" s="30">
        <f>J38+J39</f>
        <v>29</v>
      </c>
      <c r="K37" s="30">
        <f>K38+K39</f>
        <v>11</v>
      </c>
      <c r="L37" s="30">
        <f>L38+L39</f>
        <v>2</v>
      </c>
      <c r="M37" s="41">
        <f>(22.5*C37+27.5*D37+32.5*E37+37.5*F37+42.5*G37+47.5*H37+52.5*I37+57.5*J37+62.5*K37+65*L37)/B37</f>
        <v>49.0957446808511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27.6" customHeight="1">
      <c r="A38" s="7" t="s">
        <v>5</v>
      </c>
      <c r="B38" s="22">
        <f>SUM(C38:L38)</f>
        <v>135</v>
      </c>
      <c r="C38" s="29">
        <v>1</v>
      </c>
      <c r="D38" s="27">
        <v>6</v>
      </c>
      <c r="E38" s="27">
        <v>6</v>
      </c>
      <c r="F38" s="27">
        <v>12</v>
      </c>
      <c r="G38" s="27">
        <v>17</v>
      </c>
      <c r="H38" s="27">
        <v>18</v>
      </c>
      <c r="I38" s="27">
        <v>34</v>
      </c>
      <c r="J38" s="30">
        <v>28</v>
      </c>
      <c r="K38" s="30">
        <v>11</v>
      </c>
      <c r="L38" s="30">
        <v>2</v>
      </c>
      <c r="M38" s="41">
        <f>(22.5*C38+27.5*D38+32.5*E38+37.5*F38+42.5*G38+47.5*H38+52.5*I38+57.5*J38+62.5*K38+65*L38)/B38</f>
        <v>49.0555555555556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27.6" customHeight="1">
      <c r="A39" s="7" t="s">
        <v>6</v>
      </c>
      <c r="B39" s="22">
        <f>SUM(C39:L39)</f>
        <v>6</v>
      </c>
      <c r="C39" s="27">
        <v>0</v>
      </c>
      <c r="D39" s="27">
        <v>0</v>
      </c>
      <c r="E39" s="27">
        <v>0</v>
      </c>
      <c r="F39" s="27">
        <v>0</v>
      </c>
      <c r="G39" s="27">
        <v>1</v>
      </c>
      <c r="H39" s="27">
        <v>2</v>
      </c>
      <c r="I39" s="27">
        <v>2</v>
      </c>
      <c r="J39" s="30">
        <v>1</v>
      </c>
      <c r="K39" s="27">
        <v>0</v>
      </c>
      <c r="L39" s="30">
        <v>0</v>
      </c>
      <c r="M39" s="41">
        <f>(22.5*C39+27.5*D39+32.5*E39+37.5*F39+42.5*G39+47.5*H39+52.5*I39+57.5*J39+62.5*K39+65*L39)/B39</f>
        <v>50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27.6" customHeight="1">
      <c r="A40" s="9" t="s">
        <v>17</v>
      </c>
      <c r="B40" s="22">
        <f>SUM(C40:L40)</f>
        <v>5</v>
      </c>
      <c r="C40" s="27">
        <f>C41+C42</f>
        <v>0</v>
      </c>
      <c r="D40" s="27">
        <f>D41+D42</f>
        <v>0</v>
      </c>
      <c r="E40" s="27">
        <f>E41+E42</f>
        <v>0</v>
      </c>
      <c r="F40" s="27">
        <f>F41+F42</f>
        <v>0</v>
      </c>
      <c r="G40" s="27">
        <f>G41+G42</f>
        <v>1</v>
      </c>
      <c r="H40" s="27">
        <f>H41+H42</f>
        <v>0</v>
      </c>
      <c r="I40" s="27">
        <f>I41+I42</f>
        <v>1</v>
      </c>
      <c r="J40" s="27">
        <f>J41+J42</f>
        <v>2</v>
      </c>
      <c r="K40" s="30">
        <f>K41+K42</f>
        <v>1</v>
      </c>
      <c r="L40" s="27">
        <f>L41+L42</f>
        <v>0</v>
      </c>
      <c r="M40" s="41">
        <f>(22.5*C40+27.5*D40+32.5*E40+37.5*F40+42.5*G40+47.5*H40+52.5*I40+57.5*J40+62.5*K40+65*L40)/B40</f>
        <v>54.5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27.6" customHeight="1">
      <c r="A41" s="7" t="s">
        <v>5</v>
      </c>
      <c r="B41" s="22">
        <f>SUM(C41:L41)</f>
        <v>5</v>
      </c>
      <c r="C41" s="27">
        <v>0</v>
      </c>
      <c r="D41" s="27">
        <v>0</v>
      </c>
      <c r="E41" s="27">
        <v>0</v>
      </c>
      <c r="F41" s="27">
        <v>0</v>
      </c>
      <c r="G41" s="27">
        <v>1</v>
      </c>
      <c r="H41" s="27">
        <v>0</v>
      </c>
      <c r="I41" s="27">
        <v>1</v>
      </c>
      <c r="J41" s="27">
        <v>2</v>
      </c>
      <c r="K41" s="27">
        <v>1</v>
      </c>
      <c r="L41" s="30">
        <v>0</v>
      </c>
      <c r="M41" s="41">
        <f>(22.5*C41+27.5*D41+32.5*E41+37.5*F41+42.5*G41+47.5*H41+52.5*I41+57.5*J41+62.5*K41+65*L41)/B41</f>
        <v>54.5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27.6" customHeight="1">
      <c r="A42" s="7" t="s">
        <v>6</v>
      </c>
      <c r="B42" s="22">
        <f>SUM(C42:L42)</f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30">
        <v>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27.6" customHeight="1">
      <c r="A43" s="9" t="s">
        <v>18</v>
      </c>
      <c r="B43" s="22">
        <f>SUM(C43:L43)</f>
        <v>12</v>
      </c>
      <c r="C43" s="27">
        <f>C44+C45</f>
        <v>0</v>
      </c>
      <c r="D43" s="27">
        <f>D44+D45</f>
        <v>0</v>
      </c>
      <c r="E43" s="27">
        <f>E44+E45</f>
        <v>0</v>
      </c>
      <c r="F43" s="27">
        <f>F44+F45</f>
        <v>1</v>
      </c>
      <c r="G43" s="27">
        <f>G44+G45</f>
        <v>1</v>
      </c>
      <c r="H43" s="27">
        <f>H44+H45</f>
        <v>0</v>
      </c>
      <c r="I43" s="30">
        <f>I44+I45</f>
        <v>4</v>
      </c>
      <c r="J43" s="30">
        <f>J44+J45</f>
        <v>3</v>
      </c>
      <c r="K43" s="30">
        <f>K44+K45</f>
        <v>1</v>
      </c>
      <c r="L43" s="30">
        <f>L44+L45</f>
        <v>2</v>
      </c>
      <c r="M43" s="41">
        <f>(22.5*C43+27.5*D43+32.5*E43+37.5*F43+42.5*G43+47.5*H43+52.5*I43+57.5*J43+62.5*K43+65*L43)/B43</f>
        <v>54.5833333333333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27.6" customHeight="1">
      <c r="A44" s="7" t="s">
        <v>5</v>
      </c>
      <c r="B44" s="22">
        <f>SUM(C44:L44)</f>
        <v>11</v>
      </c>
      <c r="C44" s="27">
        <v>0</v>
      </c>
      <c r="D44" s="27">
        <v>0</v>
      </c>
      <c r="E44" s="27">
        <v>0</v>
      </c>
      <c r="F44" s="27">
        <v>1</v>
      </c>
      <c r="G44" s="27">
        <v>1</v>
      </c>
      <c r="H44" s="27">
        <v>0</v>
      </c>
      <c r="I44" s="27">
        <v>3</v>
      </c>
      <c r="J44" s="30">
        <v>3</v>
      </c>
      <c r="K44" s="30">
        <v>1</v>
      </c>
      <c r="L44" s="30">
        <v>2</v>
      </c>
      <c r="M44" s="41">
        <f>(22.5*C44+27.5*D44+32.5*E44+37.5*F44+42.5*G44+47.5*H44+52.5*I44+57.5*J44+62.5*K44+65*L44)/B44</f>
        <v>54.7727272727273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27.6" customHeight="1">
      <c r="A45" s="7" t="s">
        <v>6</v>
      </c>
      <c r="B45" s="22">
        <f>SUM(C45:L45)</f>
        <v>1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1</v>
      </c>
      <c r="J45" s="30">
        <v>0</v>
      </c>
      <c r="K45" s="30">
        <v>0</v>
      </c>
      <c r="L45" s="30">
        <v>0</v>
      </c>
      <c r="M45" s="41">
        <f>(22.5*C45+27.5*D45+32.5*E45+37.5*F45+42.5*G45+47.5*H45+52.5*I45+57.5*J45+62.5*K45+65*L45)/B45</f>
        <v>52.5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27.6" customHeight="1">
      <c r="A46" s="9" t="s">
        <v>19</v>
      </c>
      <c r="B46" s="22">
        <f>SUM(C46:L46)</f>
        <v>7</v>
      </c>
      <c r="C46" s="27">
        <v>0</v>
      </c>
      <c r="D46" s="27">
        <f>D47+D48</f>
        <v>0</v>
      </c>
      <c r="E46" s="27">
        <f>E47+E48</f>
        <v>0</v>
      </c>
      <c r="F46" s="27">
        <f>F47+F48</f>
        <v>0</v>
      </c>
      <c r="G46" s="27">
        <f>G47+G48</f>
        <v>0</v>
      </c>
      <c r="H46" s="27">
        <f>H47+H48</f>
        <v>0</v>
      </c>
      <c r="I46" s="27">
        <f>I47+I48</f>
        <v>0</v>
      </c>
      <c r="J46" s="30">
        <f>J47+J48</f>
        <v>3</v>
      </c>
      <c r="K46" s="30">
        <f>K47+K48</f>
        <v>4</v>
      </c>
      <c r="L46" s="30">
        <v>0</v>
      </c>
      <c r="M46" s="41">
        <f>(22.5*C46+27.5*D46+32.5*E46+37.5*F46+42.5*G46+47.5*H46+52.5*I46+57.5*J46+62.5*K46+65*L46)/B46</f>
        <v>60.3571428571429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27.6" customHeight="1">
      <c r="A47" s="7" t="s">
        <v>5</v>
      </c>
      <c r="B47" s="22">
        <f>SUM(C47:L47)</f>
        <v>7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30">
        <v>3</v>
      </c>
      <c r="K47" s="30">
        <v>4</v>
      </c>
      <c r="L47" s="30">
        <v>0</v>
      </c>
      <c r="M47" s="41">
        <f>(22.5*C47+27.5*D47+32.5*E47+37.5*F47+42.5*G47+47.5*H47+52.5*I47+57.5*J47+62.5*K47+65*L47)/B47</f>
        <v>60.3571428571429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27.6" customHeight="1">
      <c r="A48" s="7" t="s">
        <v>6</v>
      </c>
      <c r="B48" s="22">
        <f>SUM(C48:M48)</f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30"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27.6" customHeight="1">
      <c r="A49" s="9" t="s">
        <v>20</v>
      </c>
      <c r="B49" s="22">
        <f>SUM(C49:L49)</f>
        <v>17</v>
      </c>
      <c r="C49" s="27">
        <f>SUM(C50:C51)</f>
        <v>1</v>
      </c>
      <c r="D49" s="27">
        <f>SUM(D50:D51)</f>
        <v>2</v>
      </c>
      <c r="E49" s="27">
        <f>SUM(E50:E51)</f>
        <v>2</v>
      </c>
      <c r="F49" s="27">
        <f>SUM(F50:F51)</f>
        <v>0</v>
      </c>
      <c r="G49" s="27">
        <f>SUM(G50:G51)</f>
        <v>2</v>
      </c>
      <c r="H49" s="27">
        <f>SUM(H50:H51)</f>
        <v>6</v>
      </c>
      <c r="I49" s="30">
        <f>SUM(I50:I51)</f>
        <v>3</v>
      </c>
      <c r="J49" s="30">
        <f>SUM(J50:J51)</f>
        <v>1</v>
      </c>
      <c r="K49" s="30">
        <v>0</v>
      </c>
      <c r="L49" s="30">
        <v>0</v>
      </c>
      <c r="M49" s="41">
        <f>(22.5*C49+27.5*D49+32.5*E49+37.5*F49+42.5*G49+47.5*H49+52.5*I49+57.5*J49+62.5*K49+65*L49)/B49</f>
        <v>42.7941176470588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27.6" customHeight="1">
      <c r="A50" s="7" t="s">
        <v>5</v>
      </c>
      <c r="B50" s="22">
        <f>SUM(C50:L50)</f>
        <v>17</v>
      </c>
      <c r="C50" s="27">
        <v>1</v>
      </c>
      <c r="D50" s="27">
        <v>2</v>
      </c>
      <c r="E50" s="27">
        <v>2</v>
      </c>
      <c r="F50" s="27">
        <v>0</v>
      </c>
      <c r="G50" s="27">
        <v>2</v>
      </c>
      <c r="H50" s="27">
        <v>6</v>
      </c>
      <c r="I50" s="30">
        <v>3</v>
      </c>
      <c r="J50" s="30">
        <v>1</v>
      </c>
      <c r="K50" s="30">
        <v>0</v>
      </c>
      <c r="L50" s="30">
        <v>0</v>
      </c>
      <c r="M50" s="41">
        <f>(22.5*C50+27.5*D50+32.5*E50+37.5*F50+42.5*G50+47.5*H50+52.5*I50+57.5*J50+62.5*K50+65*L50)/B50</f>
        <v>42.7941176470588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30" customHeight="1">
      <c r="A51" s="7" t="s">
        <v>6</v>
      </c>
      <c r="B51" s="22">
        <f>SUM(C51:L51)</f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24.75" customHeight="1">
      <c r="A52" s="7" t="s">
        <v>21</v>
      </c>
      <c r="B52" s="22">
        <f>SUM(B53:B54)</f>
        <v>25</v>
      </c>
      <c r="C52" s="30">
        <f>SUM(C53:C54)</f>
        <v>0</v>
      </c>
      <c r="D52" s="30">
        <f>SUM(D53:D54)</f>
        <v>0</v>
      </c>
      <c r="E52" s="30">
        <f>SUM(E53:E54)</f>
        <v>0</v>
      </c>
      <c r="F52" s="30">
        <f>SUM(F53:F54)</f>
        <v>0</v>
      </c>
      <c r="G52" s="30">
        <f>SUM(G53:G54)</f>
        <v>2</v>
      </c>
      <c r="H52" s="30">
        <f>SUM(H53:H54)</f>
        <v>2</v>
      </c>
      <c r="I52" s="30">
        <f>SUM(I53:I54)</f>
        <v>8</v>
      </c>
      <c r="J52" s="30">
        <f>SUM(J53:J54)</f>
        <v>7</v>
      </c>
      <c r="K52" s="30">
        <f>SUM(K53:K54)</f>
        <v>5</v>
      </c>
      <c r="L52" s="30">
        <f>SUM(L53:L54)</f>
        <v>1</v>
      </c>
      <c r="M52" s="41">
        <f>(22.5*C52+27.5*D52+32.5*E52+37.5*F52+42.5*G52+47.5*H52+52.5*I52+57.5*J52+62.5*K52+65*L52)/B52</f>
        <v>55.2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24.75" customHeight="1">
      <c r="A53" s="7" t="s">
        <v>5</v>
      </c>
      <c r="B53" s="22">
        <f>SUM(C53:L53)</f>
        <v>24</v>
      </c>
      <c r="C53" s="30">
        <v>0</v>
      </c>
      <c r="D53" s="30">
        <v>0</v>
      </c>
      <c r="E53" s="30">
        <v>0</v>
      </c>
      <c r="F53" s="30">
        <v>0</v>
      </c>
      <c r="G53" s="30">
        <v>2</v>
      </c>
      <c r="H53" s="30">
        <v>2</v>
      </c>
      <c r="I53" s="30">
        <v>8</v>
      </c>
      <c r="J53" s="30">
        <v>6</v>
      </c>
      <c r="K53" s="30">
        <v>5</v>
      </c>
      <c r="L53" s="30">
        <v>1</v>
      </c>
      <c r="M53" s="41">
        <f>(22.5*C53+27.5*D53+32.5*E53+37.5*F53+42.5*G53+47.5*H53+52.5*I53+57.5*J53+62.5*K53+65*L53)/B53</f>
        <v>55.1041666666667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24.75" customHeight="1">
      <c r="A54" s="7" t="s">
        <v>6</v>
      </c>
      <c r="B54" s="22">
        <f>SUM(C54:L54)</f>
        <v>1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1</v>
      </c>
      <c r="K54" s="30">
        <v>0</v>
      </c>
      <c r="L54" s="30">
        <v>0</v>
      </c>
      <c r="M54" s="41">
        <f>(22.5*C54+27.5*D54+32.5*E54+37.5*F54+42.5*G54+47.5*H54+52.5*I54+57.5*J54+62.5*K54+65*L54)/B54</f>
        <v>57.5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24.75" customHeight="1">
      <c r="A55" s="7" t="s">
        <v>22</v>
      </c>
      <c r="B55" s="22">
        <f>SUM(B56:B57)</f>
        <v>20</v>
      </c>
      <c r="C55" s="30">
        <f>SUM(C56:C57)</f>
        <v>0</v>
      </c>
      <c r="D55" s="30">
        <f>SUM(D56:D57)</f>
        <v>2</v>
      </c>
      <c r="E55" s="30">
        <f>SUM(E56:E57)</f>
        <v>0</v>
      </c>
      <c r="F55" s="30">
        <f>SUM(F56:F57)</f>
        <v>1</v>
      </c>
      <c r="G55" s="30">
        <f>SUM(G56:G57)</f>
        <v>3</v>
      </c>
      <c r="H55" s="30">
        <f>SUM(H56:H57)</f>
        <v>3</v>
      </c>
      <c r="I55" s="30">
        <f>SUM(I56:I57)</f>
        <v>4</v>
      </c>
      <c r="J55" s="30">
        <f>SUM(J56:J57)</f>
        <v>3</v>
      </c>
      <c r="K55" s="30">
        <f>SUM(K56:K57)</f>
        <v>2</v>
      </c>
      <c r="L55" s="30">
        <f>SUM(L56:L57)</f>
        <v>2</v>
      </c>
      <c r="M55" s="41">
        <f>(22.5*C55+27.5*D55+32.5*E55+37.5*F55+42.5*G55+47.5*H55+52.5*I55+57.5*J55+62.5*K55+65*L55)/B55</f>
        <v>50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24.75" customHeight="1">
      <c r="A56" s="7" t="s">
        <v>5</v>
      </c>
      <c r="B56" s="22">
        <f>SUM(C56:L56)</f>
        <v>14</v>
      </c>
      <c r="C56" s="30">
        <v>0</v>
      </c>
      <c r="D56" s="30">
        <v>1</v>
      </c>
      <c r="E56" s="30">
        <v>0</v>
      </c>
      <c r="F56" s="30">
        <v>1</v>
      </c>
      <c r="G56" s="30">
        <v>2</v>
      </c>
      <c r="H56" s="30">
        <v>2</v>
      </c>
      <c r="I56" s="30">
        <v>4</v>
      </c>
      <c r="J56" s="30">
        <v>1</v>
      </c>
      <c r="K56" s="30">
        <v>1</v>
      </c>
      <c r="L56" s="30">
        <v>2</v>
      </c>
      <c r="M56" s="41">
        <f>(22.5*C56+27.5*D56+32.5*E56+37.5*F56+42.5*G56+47.5*H56+52.5*I56+57.5*J56+62.5*K56+65*L56)/B56</f>
        <v>50.3571428571429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24.75" customHeight="1">
      <c r="A57" s="7" t="s">
        <v>6</v>
      </c>
      <c r="B57" s="22">
        <f>SUM(C57:L57)</f>
        <v>6</v>
      </c>
      <c r="C57" s="30">
        <v>0</v>
      </c>
      <c r="D57" s="30">
        <v>1</v>
      </c>
      <c r="E57" s="30">
        <v>0</v>
      </c>
      <c r="F57" s="30">
        <v>0</v>
      </c>
      <c r="G57" s="30">
        <v>1</v>
      </c>
      <c r="H57" s="30">
        <v>1</v>
      </c>
      <c r="I57" s="30">
        <v>0</v>
      </c>
      <c r="J57" s="30">
        <v>2</v>
      </c>
      <c r="K57" s="30">
        <v>1</v>
      </c>
      <c r="L57" s="30">
        <v>0</v>
      </c>
      <c r="M57" s="41">
        <f>(22.5*C57+27.5*D57+32.5*E57+37.5*F57+42.5*G57+47.5*H57+52.5*I57+57.5*J57+62.5*K57+65*L57)/B57</f>
        <v>49.1666666666667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24.75" customHeight="1">
      <c r="A58" s="7" t="s">
        <v>23</v>
      </c>
      <c r="B58" s="22">
        <f>SUM(B59:B60)</f>
        <v>8</v>
      </c>
      <c r="C58" s="30">
        <f>SUM(C59:C60)</f>
        <v>0</v>
      </c>
      <c r="D58" s="30">
        <f>SUM(D59:D60)</f>
        <v>1</v>
      </c>
      <c r="E58" s="30">
        <f>SUM(E59:E60)</f>
        <v>2</v>
      </c>
      <c r="F58" s="30">
        <f>SUM(F59:F60)</f>
        <v>1</v>
      </c>
      <c r="G58" s="30">
        <f>SUM(G59:G60)</f>
        <v>2</v>
      </c>
      <c r="H58" s="30">
        <f>SUM(H59:H60)</f>
        <v>0</v>
      </c>
      <c r="I58" s="30">
        <f>SUM(I59:I60)</f>
        <v>0</v>
      </c>
      <c r="J58" s="30">
        <f>SUM(J59:J60)</f>
        <v>0</v>
      </c>
      <c r="K58" s="30">
        <f>SUM(K59:K60)</f>
        <v>2</v>
      </c>
      <c r="L58" s="30">
        <f>SUM(L59:L60)</f>
        <v>0</v>
      </c>
      <c r="M58" s="41">
        <f>(22.5*C58+27.5*D58+32.5*E58+37.5*F58+42.5*G58+47.5*H58+52.5*I58+57.5*J58+62.5*K58+65*L58)/B58</f>
        <v>42.5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24.75" customHeight="1">
      <c r="A59" s="7" t="s">
        <v>5</v>
      </c>
      <c r="B59" s="22">
        <f>SUM(C59:L59)</f>
        <v>8</v>
      </c>
      <c r="C59" s="30">
        <v>0</v>
      </c>
      <c r="D59" s="30">
        <v>1</v>
      </c>
      <c r="E59" s="30">
        <v>2</v>
      </c>
      <c r="F59" s="30">
        <v>1</v>
      </c>
      <c r="G59" s="30">
        <v>2</v>
      </c>
      <c r="H59" s="30">
        <v>0</v>
      </c>
      <c r="I59" s="30">
        <v>0</v>
      </c>
      <c r="J59" s="30">
        <v>0</v>
      </c>
      <c r="K59" s="30">
        <v>2</v>
      </c>
      <c r="L59" s="30">
        <v>0</v>
      </c>
      <c r="M59" s="41">
        <f>(22.5*C59+27.5*D59+32.5*E59+37.5*F59+42.5*G59+47.5*H59+52.5*I59+57.5*J59+62.5*K59+65*L59)/B59</f>
        <v>42.5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24.75" customHeight="1">
      <c r="A60" s="10" t="s">
        <v>6</v>
      </c>
      <c r="B60" s="24">
        <f>SUM(C60:L60)</f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30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30" customHeight="1">
      <c r="A62" s="12" t="s">
        <v>24</v>
      </c>
      <c r="B62" s="12"/>
      <c r="C62" s="12" t="s">
        <v>31</v>
      </c>
      <c r="D62" s="13"/>
      <c r="E62" s="13"/>
      <c r="F62" s="12" t="s">
        <v>35</v>
      </c>
      <c r="G62" s="12"/>
      <c r="H62" s="12"/>
      <c r="I62" s="12" t="s">
        <v>40</v>
      </c>
      <c r="J62" s="12"/>
      <c r="K62" s="12"/>
      <c r="L62" s="35" t="s">
        <v>46</v>
      </c>
      <c r="M62" s="35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30" customHeight="1">
      <c r="A63" s="13"/>
      <c r="B63" s="13"/>
      <c r="C63" s="13"/>
      <c r="D63" s="13"/>
      <c r="E63" s="13"/>
      <c r="F63" s="32" t="s">
        <v>36</v>
      </c>
      <c r="G63" s="13"/>
      <c r="H63" s="13"/>
      <c r="I63" s="3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30" customHeight="1">
      <c r="A64" s="12" t="s">
        <v>25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30" customHeight="1">
      <c r="A65" s="14" t="s">
        <v>26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30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30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30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4:M4"/>
    <mergeCell ref="B5:L5"/>
    <mergeCell ref="L62:M62"/>
    <mergeCell ref="A65:W65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