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<sst xmlns="http://schemas.openxmlformats.org/spreadsheetml/2006/main" count="70">
  <si>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</si>
  <si>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年    報</t>
  </si>
  <si>
    <t>臺中市歲出用途別-資本門年報表（當年度）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</si>
  <si>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</si>
  <si>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</si>
  <si>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</si>
  <si>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</si>
  <si>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</si>
  <si>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</si>
  <si>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</si>
  <si>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</si>
  <si>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</si>
  <si>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</si>
  <si>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</si>
  <si>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</si>
  <si>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</si>
  <si>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</si>
  <si>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</si>
  <si>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</si>
  <si>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</si>
  <si>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</si>
  <si>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</si>
  <si>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</si>
  <si>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</si>
  <si>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</si>
  <si>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</si>
  <si>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</si>
  <si>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</si>
  <si>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</si>
  <si>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</si>
  <si>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次年3月15日前編送</t>
  </si>
  <si>
    <t>中華民國113年</t>
  </si>
  <si>
    <t>總計</t>
  </si>
  <si>
    <t>人事費</t>
  </si>
  <si>
    <t>業務費</t>
  </si>
  <si>
    <t>設備及投資</t>
  </si>
  <si>
    <t>合計</t>
  </si>
  <si>
    <t>土地</t>
  </si>
  <si>
    <t>房屋建築          及設備費</t>
  </si>
  <si>
    <t>公共建設            及設施費</t>
  </si>
  <si>
    <t>機械設備費</t>
  </si>
  <si>
    <t>運輸                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</si>
  <si>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</si>
  <si>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</si>
  <si>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</si>
  <si>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</si>
  <si>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</si>
  <si>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20901-02-05-2</t>
  </si>
  <si>
    <t>單位：新臺幣元</t>
  </si>
  <si>
    <t>權利</t>
  </si>
  <si>
    <t>臺中市歲出用途別-資本門年報表（當年度）（續1）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</si>
  <si>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</si>
  <si>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</si>
  <si>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</si>
  <si>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</si>
  <si>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</si>
  <si>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</si>
  <si>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</si>
  <si>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</si>
  <si>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</si>
  <si>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臺中市歲出用途別-資本門年報表（以前年度）（續2）</t>
  </si>
  <si>
    <t>臺中市歲出用途別-資本門年報表（以前年度）（續3完）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</si>
  <si>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</si>
  <si>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</si>
  <si>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</si>
  <si>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</si>
  <si>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</si>
  <si>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</si>
  <si>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 114年3月11日編製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</si>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</sst>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vertical="center" wrapText="true"/>
    </xf>
    <xf numFmtId="197" fontId="1" borderId="1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0" fontId="1" borderId="0" xfId="0" applyFont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0" fontId="1" borderId="0" xfId="0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2" sqref="AN42:AN42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6.2109375" hidden="false" outlineLevel="0"/>
    <col min="3" max="3" bestFit="false" customWidth="true" width="24.2109375" hidden="false" outlineLevel="0"/>
    <col min="4" max="4" bestFit="false" customWidth="true" width="16.2109375" hidden="false" outlineLevel="0"/>
    <col min="5" max="5" bestFit="false" customWidth="true" width="17.2109375" hidden="false" outlineLevel="0"/>
    <col min="6" max="6" bestFit="false" customWidth="true" width="25.3515625" hidden="false" outlineLevel="0"/>
    <col min="7" max="7" bestFit="false" customWidth="true" width="20.4921875" hidden="false" outlineLevel="0"/>
    <col min="8" max="8" bestFit="false" customWidth="true" width="20.78125" hidden="false" outlineLevel="0"/>
    <col min="9" max="9" bestFit="false" customWidth="true" width="21.921875" hidden="false" outlineLevel="0"/>
    <col min="10" max="10" bestFit="false" customWidth="true" width="19.2109375" hidden="false" outlineLevel="0"/>
    <col min="11" max="11" bestFit="false" customWidth="true" width="18.2109375" hidden="false" outlineLevel="0"/>
    <col min="12" max="12" bestFit="false" customWidth="true" width="18.4921875" hidden="false" outlineLevel="0"/>
    <col min="13" max="13" bestFit="false" customWidth="true" width="24.78125" hidden="false" outlineLevel="0"/>
    <col min="14" max="14" bestFit="false" customWidth="true" width="23.2109375" hidden="false" outlineLevel="0"/>
    <col min="15" max="15" bestFit="false" customWidth="true" width="20.2109375" hidden="false" outlineLevel="0"/>
    <col min="16" max="16" bestFit="false" customWidth="true" width="9.2109375" hidden="false" outlineLevel="0"/>
    <col min="17" max="17" bestFit="false" customWidth="true" width="31.921875" hidden="false" outlineLevel="0"/>
    <col min="18" max="18" bestFit="false" customWidth="true" width="26.921875" hidden="false" outlineLevel="0"/>
    <col min="19" max="19" bestFit="false" customWidth="true" width="28.2109375" hidden="false" outlineLevel="0"/>
    <col min="20" max="20" bestFit="false" customWidth="true" width="24.4921875" hidden="false" outlineLevel="0"/>
    <col min="21" max="21" bestFit="false" customWidth="true" width="27.2109375" hidden="false" outlineLevel="0"/>
    <col min="22" max="22" bestFit="false" customWidth="true" width="28.2109375" hidden="false" outlineLevel="0"/>
    <col min="23" max="23" bestFit="false" customWidth="true" width="20.2109375" hidden="false" outlineLevel="0"/>
    <col min="24" max="24" bestFit="false" customWidth="true" width="22.78125" hidden="false" outlineLevel="0"/>
    <col min="25" max="25" bestFit="false" customWidth="true" width="23.921875" hidden="false" outlineLevel="0"/>
    <col min="26" max="26" bestFit="false" customWidth="true" width="16.2109375" hidden="false" outlineLevel="0"/>
    <col min="28" max="28" bestFit="false" customWidth="true" width="29.2109375" hidden="false" outlineLevel="0"/>
    <col min="29" max="29" bestFit="false" customWidth="true" width="16.78125" hidden="false" outlineLevel="0"/>
    <col min="30" max="30" bestFit="false" customWidth="true" width="16.3515625" hidden="false" outlineLevel="0"/>
    <col min="31" max="31" bestFit="false" customWidth="true" width="27.921875" hidden="false" outlineLevel="0"/>
    <col min="32" max="32" bestFit="false" customWidth="true" width="20.3515625" hidden="false" outlineLevel="0"/>
    <col min="33" max="33" bestFit="false" customWidth="true" width="23.2109375" hidden="false" outlineLevel="0"/>
    <col min="34" max="34" bestFit="false" customWidth="true" width="24.78125" hidden="false" outlineLevel="0"/>
    <col min="35" max="35" bestFit="false" customWidth="true" width="20.78125" hidden="false" outlineLevel="0"/>
    <col min="36" max="36" bestFit="false" customWidth="true" width="20.3515625" hidden="false" outlineLevel="0"/>
    <col min="37" max="37" bestFit="false" customWidth="true" width="20.921875" hidden="false" outlineLevel="0"/>
    <col min="38" max="38" bestFit="false" customWidth="true" width="21.4921875" hidden="false" outlineLevel="0"/>
    <col min="39" max="39" bestFit="false" customWidth="true" width="20.921875" hidden="false" outlineLevel="0"/>
    <col min="40" max="40" bestFit="false" customWidth="true" width="22.78125" hidden="false" outlineLevel="0"/>
    <col min="41" max="41" bestFit="false" customWidth="true" width="10.2109375" hidden="false" outlineLevel="0"/>
    <col min="42" max="42" bestFit="false" customWidth="true" width="25.921875" hidden="false" outlineLevel="0"/>
    <col min="43" max="43" bestFit="false" customWidth="true" width="29.2109375" hidden="false" outlineLevel="0"/>
    <col min="44" max="44" bestFit="false" customWidth="true" width="25.921875" hidden="false" outlineLevel="0"/>
    <col min="45" max="45" bestFit="false" customWidth="true" width="28.78125" hidden="false" outlineLevel="0"/>
    <col min="46" max="46" bestFit="false" customWidth="true" width="27.78125" hidden="false" outlineLevel="0"/>
    <col min="47" max="47" bestFit="false" customWidth="true" width="25.78125" hidden="false" outlineLevel="0"/>
    <col min="48" max="48" bestFit="false" customWidth="true" width="21.4921875" hidden="false" outlineLevel="0"/>
    <col min="49" max="49" bestFit="false" customWidth="true" width="24.2109375" hidden="false" outlineLevel="0"/>
    <col min="50" max="50" bestFit="false" customWidth="true" width="28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65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9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8"/>
      <c r="BK1" s="68"/>
      <c r="BL1" s="9"/>
      <c r="BM1" s="9"/>
    </row>
    <row r="2" ht="23.65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9"/>
      <c r="AZ2" s="55"/>
      <c r="BA2" s="55"/>
      <c r="BB2" s="6"/>
      <c r="BC2" s="57"/>
      <c r="BD2" s="57"/>
      <c r="BE2" s="57"/>
      <c r="BF2" s="60"/>
      <c r="BG2" s="63"/>
      <c r="BH2" s="63"/>
      <c r="BI2" s="64"/>
      <c r="BJ2" s="68"/>
      <c r="BK2" s="68"/>
      <c r="BL2" s="9"/>
      <c r="BM2" s="63"/>
    </row>
    <row r="3" ht="35.4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</row>
    <row r="4" ht="23.6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65"/>
    </row>
    <row r="5" ht="23.65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9"/>
      <c r="AZ5" s="51"/>
      <c r="BA5" s="9"/>
      <c r="BB5" s="9"/>
      <c r="BC5" s="51"/>
      <c r="BD5" s="51"/>
      <c r="BE5" s="51"/>
      <c r="BF5" s="51"/>
      <c r="BG5" s="51"/>
      <c r="BH5" s="51"/>
      <c r="BI5" s="51"/>
      <c r="BJ5" s="9"/>
      <c r="BK5" s="51"/>
      <c r="BL5" s="51"/>
      <c r="BM5" s="51"/>
    </row>
    <row r="6" ht="23.65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47" t="s">
        <v>57</v>
      </c>
      <c r="AW6" s="46" t="s">
        <v>58</v>
      </c>
      <c r="AX6" s="48" t="s">
        <v>59</v>
      </c>
      <c r="AY6" s="51"/>
      <c r="AZ6" s="51"/>
      <c r="BA6" s="51"/>
      <c r="BB6" s="9"/>
      <c r="BC6" s="58"/>
      <c r="BD6" s="58"/>
      <c r="BE6" s="58"/>
      <c r="BF6" s="58"/>
      <c r="BG6" s="58"/>
      <c r="BH6" s="9"/>
      <c r="BI6" s="35"/>
      <c r="BJ6" s="58"/>
      <c r="BK6" s="58"/>
      <c r="BL6" s="58"/>
      <c r="BM6" s="58"/>
    </row>
    <row r="7" ht="23.65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47"/>
      <c r="AW7" s="46"/>
      <c r="AX7" s="48"/>
      <c r="AY7" s="51"/>
      <c r="AZ7" s="51"/>
      <c r="BA7" s="51"/>
      <c r="BB7" s="51"/>
      <c r="BC7" s="59"/>
      <c r="BD7" s="59"/>
      <c r="BE7" s="59"/>
      <c r="BF7" s="59"/>
      <c r="BG7" s="59"/>
      <c r="BH7" s="51"/>
      <c r="BI7" s="59"/>
      <c r="BJ7" s="59"/>
      <c r="BK7" s="59"/>
      <c r="BL7" s="59"/>
      <c r="BM7" s="59"/>
    </row>
    <row r="8" ht="23.65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47"/>
      <c r="AW8" s="46"/>
      <c r="AX8" s="48"/>
      <c r="AY8" s="51"/>
      <c r="AZ8" s="51"/>
      <c r="BA8" s="51"/>
      <c r="BB8" s="51"/>
      <c r="BC8" s="59"/>
      <c r="BD8" s="59"/>
      <c r="BE8" s="59"/>
      <c r="BF8" s="59"/>
      <c r="BG8" s="59"/>
      <c r="BH8" s="51"/>
      <c r="BI8" s="59"/>
      <c r="BJ8" s="59"/>
      <c r="BK8" s="59"/>
      <c r="BL8" s="59"/>
      <c r="BM8" s="59"/>
    </row>
    <row r="9" ht="23.65" customHeight="true">
      <c r="A9" s="5" t="s">
        <v>4</v>
      </c>
      <c r="B9" s="16"/>
      <c r="C9" s="26" t="n">
        <f>D9+E9+F9+R9</f>
        <v>20383132264</v>
      </c>
      <c r="D9" s="29" t="n">
        <f>SUM(D10:D34)</f>
        <v>0</v>
      </c>
      <c r="E9" s="29" t="n">
        <f>SUM(E10:E34)</f>
        <v>30898563</v>
      </c>
      <c r="F9" s="29" t="n">
        <f>SUM(G9:N9)+Q9</f>
        <v>16305843294</v>
      </c>
      <c r="G9" s="29" t="n">
        <f>SUM(G10:G34)</f>
        <v>3097273366</v>
      </c>
      <c r="H9" s="29" t="n">
        <f>SUM(H10:H34)</f>
        <v>2093772683</v>
      </c>
      <c r="I9" s="29" t="n">
        <f>SUM(I10:I34)</f>
        <v>9438737169</v>
      </c>
      <c r="J9" s="29" t="n">
        <f>SUM(J10:J34)</f>
        <v>215535784</v>
      </c>
      <c r="K9" s="29" t="n">
        <f>SUM(K10:K34)</f>
        <v>506153424</v>
      </c>
      <c r="L9" s="29" t="n">
        <f>SUM(L10:L34)</f>
        <v>345429683</v>
      </c>
      <c r="M9" s="29" t="n">
        <f>SUM(M10:M34)</f>
        <v>511461185</v>
      </c>
      <c r="N9" s="29" t="n">
        <f>SUM(N10:N34)</f>
        <v>0</v>
      </c>
      <c r="O9" s="5" t="s">
        <v>4</v>
      </c>
      <c r="P9" s="16"/>
      <c r="Q9" s="26" t="n">
        <f>SUM(Q10:Q34)</f>
        <v>97480000</v>
      </c>
      <c r="R9" s="29" t="n">
        <f>SUM(S9:Y9)</f>
        <v>4046390407</v>
      </c>
      <c r="S9" s="29" t="n">
        <f>SUM(S10:S34)</f>
        <v>22008532</v>
      </c>
      <c r="T9" s="29" t="n">
        <f>SUM(T10:T34)</f>
        <v>56001546</v>
      </c>
      <c r="U9" s="29" t="n">
        <f>SUM(U10:U34)</f>
        <v>400615748</v>
      </c>
      <c r="V9" s="29" t="n">
        <f>SUM(V10:V34)</f>
        <v>3382983798</v>
      </c>
      <c r="W9" s="29" t="n">
        <f>SUM(W10:W34)</f>
        <v>10899362</v>
      </c>
      <c r="X9" s="29" t="n">
        <f>SUM(X10:X34)</f>
        <v>0</v>
      </c>
      <c r="Y9" s="29" t="n">
        <f>SUM(Y10:Y34)</f>
        <v>173881421</v>
      </c>
      <c r="Z9" s="5" t="s">
        <v>4</v>
      </c>
      <c r="AA9" s="16"/>
      <c r="AB9" s="26" t="n">
        <f>AC9+AD9+AE9+AQ9</f>
        <v>6817888291</v>
      </c>
      <c r="AC9" s="29" t="n">
        <f>SUM(AC10:AC34)</f>
        <v>0</v>
      </c>
      <c r="AD9" s="29" t="n">
        <f>SUM(AD10:AD34)</f>
        <v>385948</v>
      </c>
      <c r="AE9" s="29" t="n">
        <f>SUM(AF9:AM9)+AP9</f>
        <v>6191262868</v>
      </c>
      <c r="AF9" s="29" t="n">
        <f>SUM(AF10:AF34)</f>
        <v>822133749</v>
      </c>
      <c r="AG9" s="29" t="n">
        <f>SUM(AG10:AG34)</f>
        <v>943377092</v>
      </c>
      <c r="AH9" s="29" t="n">
        <f>SUM(AH10:AH34)</f>
        <v>4180721596</v>
      </c>
      <c r="AI9" s="29" t="n">
        <f>SUM(AI10:AI34)</f>
        <v>23654239</v>
      </c>
      <c r="AJ9" s="29" t="n">
        <f>SUM(AJ10:AJ34)</f>
        <v>8124000</v>
      </c>
      <c r="AK9" s="29" t="n">
        <f>SUM(AK10:AK34)</f>
        <v>29694120</v>
      </c>
      <c r="AL9" s="29" t="n">
        <f>SUM(AL10:AL34)</f>
        <v>16495771</v>
      </c>
      <c r="AM9" s="29" t="n">
        <f>SUM(AM10:AM34)</f>
        <v>0</v>
      </c>
      <c r="AN9" s="5" t="s">
        <v>4</v>
      </c>
      <c r="AO9" s="16"/>
      <c r="AP9" s="26" t="n">
        <f>SUM(AP10:AP34)</f>
        <v>167062301</v>
      </c>
      <c r="AQ9" s="29" t="n">
        <f>SUM(AR9:AX9)</f>
        <v>626239475</v>
      </c>
      <c r="AR9" s="29" t="n">
        <f>SUM(AR10:AR34)</f>
        <v>4671974</v>
      </c>
      <c r="AS9" s="29" t="n">
        <f>SUM(AS10:AS34)</f>
        <v>80441941</v>
      </c>
      <c r="AT9" s="29" t="n">
        <f>SUM(AT10:AT34)</f>
        <v>308738240</v>
      </c>
      <c r="AU9" s="29" t="n">
        <f>SUM(AU10:AU34)</f>
        <v>214896573</v>
      </c>
      <c r="AV9" s="29" t="n">
        <f>SUM(AV10:AV34)</f>
        <v>0</v>
      </c>
      <c r="AW9" s="29" t="n">
        <f>SUM(AW10:AW34)</f>
        <v>0</v>
      </c>
      <c r="AX9" s="29" t="n">
        <f>SUM(AX10:AX34)</f>
        <v>17490747</v>
      </c>
      <c r="AY9" s="52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</row>
    <row r="10" ht="23.65" customHeight="true">
      <c r="A10" s="6" t="s">
        <v>5</v>
      </c>
      <c r="B10" s="17"/>
      <c r="C10" s="27" t="n">
        <f>D10+E10+F10+R10</f>
        <v>6170778</v>
      </c>
      <c r="D10" s="30" t="n">
        <v>0</v>
      </c>
      <c r="E10" s="30" t="n">
        <v>0</v>
      </c>
      <c r="F10" s="30" t="n">
        <f>SUM(G10:N10)+Q10</f>
        <v>6170778</v>
      </c>
      <c r="G10" s="30" t="n">
        <v>0</v>
      </c>
      <c r="H10" s="30" t="n">
        <v>0</v>
      </c>
      <c r="I10" s="30" t="n">
        <v>0</v>
      </c>
      <c r="J10" s="30" t="n">
        <v>414193</v>
      </c>
      <c r="K10" s="30" t="n">
        <v>2874458</v>
      </c>
      <c r="L10" s="30" t="n">
        <v>1238893</v>
      </c>
      <c r="M10" s="30" t="n">
        <v>1643234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2"/>
      <c r="AZ10" s="55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</row>
    <row r="11" ht="23.65" customHeight="true">
      <c r="A11" s="6" t="s">
        <v>6</v>
      </c>
      <c r="B11" s="17"/>
      <c r="C11" s="27" t="n">
        <f>D11+E11+F11+R11</f>
        <v>1303604736</v>
      </c>
      <c r="D11" s="30" t="n">
        <v>0</v>
      </c>
      <c r="E11" s="30" t="n">
        <v>0</v>
      </c>
      <c r="F11" s="30" t="n">
        <f>SUM(G11:N11)+Q11</f>
        <v>1279411701</v>
      </c>
      <c r="G11" s="30" t="n">
        <v>18019025</v>
      </c>
      <c r="H11" s="30" t="n">
        <v>439163529</v>
      </c>
      <c r="I11" s="30" t="n">
        <v>699922755</v>
      </c>
      <c r="J11" s="30" t="n">
        <v>68314367</v>
      </c>
      <c r="K11" s="30" t="n">
        <v>12336645</v>
      </c>
      <c r="L11" s="30" t="n">
        <v>9356248</v>
      </c>
      <c r="M11" s="30" t="n">
        <v>32299132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24193035</v>
      </c>
      <c r="S11" s="30" t="n">
        <v>0</v>
      </c>
      <c r="T11" s="30" t="n">
        <v>14129000</v>
      </c>
      <c r="U11" s="30" t="n">
        <v>1247520</v>
      </c>
      <c r="V11" s="30" t="n">
        <v>343000</v>
      </c>
      <c r="W11" s="30" t="n">
        <v>0</v>
      </c>
      <c r="X11" s="30" t="n">
        <v>0</v>
      </c>
      <c r="Y11" s="30" t="n">
        <v>8473515</v>
      </c>
      <c r="Z11" s="6" t="s">
        <v>6</v>
      </c>
      <c r="AA11" s="17"/>
      <c r="AB11" s="27" t="n">
        <f>AC11+AD11+AE11+AQ11</f>
        <v>266271507</v>
      </c>
      <c r="AC11" s="30" t="n">
        <v>0</v>
      </c>
      <c r="AD11" s="30" t="n">
        <v>0</v>
      </c>
      <c r="AE11" s="30" t="n">
        <f>SUM(AF11:AM11)+AP11</f>
        <v>242313836</v>
      </c>
      <c r="AF11" s="30" t="n">
        <v>0</v>
      </c>
      <c r="AG11" s="30" t="n">
        <v>130586201</v>
      </c>
      <c r="AH11" s="30" t="n">
        <v>86529135</v>
      </c>
      <c r="AI11" s="30" t="n">
        <v>19078500</v>
      </c>
      <c r="AJ11" s="30" t="n">
        <v>0</v>
      </c>
      <c r="AK11" s="30" t="n">
        <v>0</v>
      </c>
      <c r="AL11" s="30" t="n">
        <v>6120000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23957671</v>
      </c>
      <c r="AR11" s="30" t="n">
        <v>0</v>
      </c>
      <c r="AS11" s="30" t="n">
        <v>23957671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3"/>
      <c r="AZ11" s="55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</row>
    <row r="12" ht="23.65" customHeight="true">
      <c r="A12" s="6" t="s">
        <v>7</v>
      </c>
      <c r="B12" s="18"/>
      <c r="C12" s="27" t="n">
        <f>D12+E12+F12+R12</f>
        <v>384476079</v>
      </c>
      <c r="D12" s="30" t="n">
        <v>0</v>
      </c>
      <c r="E12" s="30" t="n">
        <v>0</v>
      </c>
      <c r="F12" s="30" t="n">
        <f>SUM(G12:N12)+Q12</f>
        <v>362467547</v>
      </c>
      <c r="G12" s="30" t="n">
        <v>0</v>
      </c>
      <c r="H12" s="30" t="n">
        <v>258776362</v>
      </c>
      <c r="I12" s="30" t="n">
        <v>5727400</v>
      </c>
      <c r="J12" s="30" t="n">
        <v>84468626</v>
      </c>
      <c r="K12" s="30" t="n">
        <v>2884294</v>
      </c>
      <c r="L12" s="30" t="n">
        <v>3365039</v>
      </c>
      <c r="M12" s="30" t="n">
        <v>7245826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22008532</v>
      </c>
      <c r="S12" s="30" t="n">
        <v>22008532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36949703</v>
      </c>
      <c r="AC12" s="30" t="n">
        <v>0</v>
      </c>
      <c r="AD12" s="30" t="n">
        <v>0</v>
      </c>
      <c r="AE12" s="30" t="n">
        <f>SUM(AF12:AM12)+AP12</f>
        <v>21410730</v>
      </c>
      <c r="AF12" s="30" t="n">
        <v>0</v>
      </c>
      <c r="AG12" s="30" t="n">
        <v>19685462</v>
      </c>
      <c r="AH12" s="30" t="n">
        <v>1725268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15538973</v>
      </c>
      <c r="AR12" s="30" t="n">
        <v>4671974</v>
      </c>
      <c r="AS12" s="30" t="n">
        <v>10866999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</row>
    <row r="13" ht="23.65" customHeight="true">
      <c r="A13" s="6" t="s">
        <v>8</v>
      </c>
      <c r="B13" s="19"/>
      <c r="C13" s="27" t="n">
        <f>D13+E13+F13+R13</f>
        <v>3951886</v>
      </c>
      <c r="D13" s="30" t="n">
        <v>0</v>
      </c>
      <c r="E13" s="30" t="n">
        <v>0</v>
      </c>
      <c r="F13" s="30" t="n">
        <f>SUM(G13:N13)+Q13</f>
        <v>3951886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870574</v>
      </c>
      <c r="L13" s="30" t="n">
        <v>2896817</v>
      </c>
      <c r="M13" s="30" t="n">
        <v>184495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3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</row>
    <row r="14" ht="23.65" customHeight="true">
      <c r="A14" s="6" t="s">
        <v>9</v>
      </c>
      <c r="B14" s="19"/>
      <c r="C14" s="27" t="n">
        <f>D14+E14+F14+R14</f>
        <v>3382371798</v>
      </c>
      <c r="D14" s="30" t="n">
        <v>0</v>
      </c>
      <c r="E14" s="30" t="n">
        <v>0</v>
      </c>
      <c r="F14" s="30" t="n">
        <f>SUM(G14:N14)+Q14</f>
        <v>100000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22755</v>
      </c>
      <c r="M14" s="30" t="n">
        <v>77245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3382271798</v>
      </c>
      <c r="S14" s="30" t="n">
        <v>0</v>
      </c>
      <c r="T14" s="30" t="n">
        <v>0</v>
      </c>
      <c r="U14" s="30" t="n">
        <v>0</v>
      </c>
      <c r="V14" s="30" t="n">
        <v>3382271798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214880332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214880332</v>
      </c>
      <c r="AR14" s="30" t="n">
        <v>0</v>
      </c>
      <c r="AS14" s="30" t="n">
        <v>0</v>
      </c>
      <c r="AT14" s="30" t="n">
        <v>0</v>
      </c>
      <c r="AU14" s="30" t="n">
        <v>214880332</v>
      </c>
      <c r="AV14" s="30" t="n">
        <v>0</v>
      </c>
      <c r="AW14" s="30" t="n">
        <v>0</v>
      </c>
      <c r="AX14" s="30" t="n">
        <v>0</v>
      </c>
      <c r="AY14" s="53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</row>
    <row r="15" ht="23.65" customHeight="true">
      <c r="A15" s="6" t="s">
        <v>10</v>
      </c>
      <c r="B15" s="19"/>
      <c r="C15" s="27" t="n">
        <f>D15+E15+F15+R15</f>
        <v>97637042</v>
      </c>
      <c r="D15" s="30" t="n">
        <v>0</v>
      </c>
      <c r="E15" s="30" t="n">
        <v>0</v>
      </c>
      <c r="F15" s="30" t="n">
        <f>SUM(G15:N15)+Q15</f>
        <v>74043914</v>
      </c>
      <c r="G15" s="30" t="n">
        <v>3757800</v>
      </c>
      <c r="H15" s="30" t="n">
        <v>22563994</v>
      </c>
      <c r="I15" s="30" t="n">
        <v>35166781</v>
      </c>
      <c r="J15" s="30" t="n">
        <v>0</v>
      </c>
      <c r="K15" s="30" t="n">
        <v>0</v>
      </c>
      <c r="L15" s="30" t="n">
        <v>1231200</v>
      </c>
      <c r="M15" s="30" t="n">
        <v>11324139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23593128</v>
      </c>
      <c r="S15" s="30" t="n">
        <v>0</v>
      </c>
      <c r="T15" s="30" t="n">
        <v>10496682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13096446</v>
      </c>
      <c r="Z15" s="6" t="s">
        <v>10</v>
      </c>
      <c r="AA15" s="19"/>
      <c r="AB15" s="27" t="n">
        <f>AC15+AD15+AE15+AQ15</f>
        <v>81126445</v>
      </c>
      <c r="AC15" s="30" t="n">
        <v>0</v>
      </c>
      <c r="AD15" s="30" t="n">
        <v>0</v>
      </c>
      <c r="AE15" s="30" t="n">
        <f>SUM(AF15:AM15)+AP15</f>
        <v>63062480</v>
      </c>
      <c r="AF15" s="30" t="n">
        <v>0</v>
      </c>
      <c r="AG15" s="30" t="n">
        <v>22564051</v>
      </c>
      <c r="AH15" s="30" t="n">
        <v>37998429</v>
      </c>
      <c r="AI15" s="30" t="n">
        <v>2500000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18063965</v>
      </c>
      <c r="AR15" s="30" t="n">
        <v>0</v>
      </c>
      <c r="AS15" s="30" t="n">
        <v>1993218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16070747</v>
      </c>
      <c r="AY15" s="53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</row>
    <row r="16" ht="23.65" customHeight="true">
      <c r="A16" s="6" t="s">
        <v>11</v>
      </c>
      <c r="B16" s="19"/>
      <c r="C16" s="27" t="n">
        <f>D16+E16+F16+R16</f>
        <v>6356466523</v>
      </c>
      <c r="D16" s="30" t="n">
        <v>0</v>
      </c>
      <c r="E16" s="30" t="n">
        <v>0</v>
      </c>
      <c r="F16" s="30" t="n">
        <f>SUM(G16:N16)+Q16</f>
        <v>6346466523</v>
      </c>
      <c r="G16" s="30" t="n">
        <v>2909928639</v>
      </c>
      <c r="H16" s="30" t="n">
        <v>0</v>
      </c>
      <c r="I16" s="30" t="n">
        <v>3432202360</v>
      </c>
      <c r="J16" s="30" t="n">
        <v>0</v>
      </c>
      <c r="K16" s="30" t="n">
        <v>0</v>
      </c>
      <c r="L16" s="30" t="n">
        <v>2952847</v>
      </c>
      <c r="M16" s="30" t="n">
        <v>1382677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10000000</v>
      </c>
      <c r="S16" s="30" t="n">
        <v>0</v>
      </c>
      <c r="T16" s="30" t="n">
        <v>10000000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3237603828</v>
      </c>
      <c r="AC16" s="30" t="n">
        <v>0</v>
      </c>
      <c r="AD16" s="30" t="n">
        <v>0</v>
      </c>
      <c r="AE16" s="30" t="n">
        <f>SUM(AF16:AM16)+AP16</f>
        <v>3237603828</v>
      </c>
      <c r="AF16" s="30" t="n">
        <v>822133749</v>
      </c>
      <c r="AG16" s="30" t="n">
        <v>608959</v>
      </c>
      <c r="AH16" s="30" t="n">
        <v>2410668620</v>
      </c>
      <c r="AI16" s="30" t="n">
        <v>0</v>
      </c>
      <c r="AJ16" s="30" t="n">
        <v>0</v>
      </c>
      <c r="AK16" s="30" t="n">
        <v>4192500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3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</row>
    <row r="17" ht="23.65" customHeight="true">
      <c r="A17" s="6" t="s">
        <v>12</v>
      </c>
      <c r="B17" s="19"/>
      <c r="C17" s="27" t="n">
        <f>D17+E17+F17+R17</f>
        <v>1458971427</v>
      </c>
      <c r="D17" s="30" t="n">
        <v>0</v>
      </c>
      <c r="E17" s="30" t="n">
        <v>0</v>
      </c>
      <c r="F17" s="30" t="n">
        <f>SUM(G17:N17)+Q17</f>
        <v>1251745089</v>
      </c>
      <c r="G17" s="30" t="n">
        <v>0</v>
      </c>
      <c r="H17" s="30" t="n">
        <v>902998196</v>
      </c>
      <c r="I17" s="30" t="n">
        <v>190514269</v>
      </c>
      <c r="J17" s="30" t="n">
        <v>630814</v>
      </c>
      <c r="K17" s="30" t="n">
        <v>69000</v>
      </c>
      <c r="L17" s="30" t="n">
        <v>60240131</v>
      </c>
      <c r="M17" s="30" t="n">
        <v>812679</v>
      </c>
      <c r="N17" s="30" t="n">
        <v>0</v>
      </c>
      <c r="O17" s="6" t="s">
        <v>12</v>
      </c>
      <c r="P17" s="19"/>
      <c r="Q17" s="27" t="n">
        <v>96480000</v>
      </c>
      <c r="R17" s="30" t="n">
        <f>SUM(S17:Y17)</f>
        <v>207226338</v>
      </c>
      <c r="S17" s="30" t="n">
        <v>0</v>
      </c>
      <c r="T17" s="30" t="n">
        <v>2061318</v>
      </c>
      <c r="U17" s="30" t="n">
        <v>205165020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770761146</v>
      </c>
      <c r="AC17" s="30" t="n">
        <v>0</v>
      </c>
      <c r="AD17" s="30" t="n">
        <v>0</v>
      </c>
      <c r="AE17" s="30" t="n">
        <f>SUM(AF17:AM17)+AP17</f>
        <v>541694116</v>
      </c>
      <c r="AF17" s="30" t="n">
        <v>0</v>
      </c>
      <c r="AG17" s="30" t="n">
        <v>187843456</v>
      </c>
      <c r="AH17" s="30" t="n">
        <v>180081127</v>
      </c>
      <c r="AI17" s="30" t="n">
        <v>410000</v>
      </c>
      <c r="AJ17" s="30" t="n">
        <v>0</v>
      </c>
      <c r="AK17" s="30" t="n">
        <v>2738889</v>
      </c>
      <c r="AL17" s="30" t="n">
        <v>3558343</v>
      </c>
      <c r="AM17" s="30" t="n">
        <v>0</v>
      </c>
      <c r="AN17" s="6" t="s">
        <v>12</v>
      </c>
      <c r="AO17" s="19"/>
      <c r="AP17" s="27" t="n">
        <v>167062301</v>
      </c>
      <c r="AQ17" s="30" t="n">
        <f>SUM(AR17:AX17)</f>
        <v>229067030</v>
      </c>
      <c r="AR17" s="30" t="n">
        <v>0</v>
      </c>
      <c r="AS17" s="30" t="n">
        <v>0</v>
      </c>
      <c r="AT17" s="30" t="n">
        <v>227647030</v>
      </c>
      <c r="AU17" s="30" t="n">
        <v>0</v>
      </c>
      <c r="AV17" s="30" t="n">
        <v>0</v>
      </c>
      <c r="AW17" s="30" t="n">
        <v>0</v>
      </c>
      <c r="AX17" s="30" t="n">
        <v>1420000</v>
      </c>
      <c r="AY17" s="53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</row>
    <row r="18" ht="23.65" customHeight="true">
      <c r="A18" s="6" t="s">
        <v>13</v>
      </c>
      <c r="B18" s="19"/>
      <c r="C18" s="27" t="n">
        <f>D18+E18+F18+R18</f>
        <v>112998109</v>
      </c>
      <c r="D18" s="30" t="n">
        <v>0</v>
      </c>
      <c r="E18" s="30" t="n">
        <v>0</v>
      </c>
      <c r="F18" s="30" t="n">
        <f>SUM(G18:N18)+Q18</f>
        <v>112998109</v>
      </c>
      <c r="G18" s="30" t="n">
        <v>35020257</v>
      </c>
      <c r="H18" s="30" t="n">
        <v>0</v>
      </c>
      <c r="I18" s="30" t="n">
        <v>66482950</v>
      </c>
      <c r="J18" s="30" t="n">
        <v>1082840</v>
      </c>
      <c r="K18" s="30" t="n">
        <v>0</v>
      </c>
      <c r="L18" s="30" t="n">
        <v>8192118</v>
      </c>
      <c r="M18" s="30" t="n">
        <v>1219944</v>
      </c>
      <c r="N18" s="30" t="n">
        <v>0</v>
      </c>
      <c r="O18" s="6" t="s">
        <v>13</v>
      </c>
      <c r="P18" s="19"/>
      <c r="Q18" s="27" t="n">
        <v>1000000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60188515</v>
      </c>
      <c r="AC18" s="30" t="n">
        <v>0</v>
      </c>
      <c r="AD18" s="30" t="n">
        <v>0</v>
      </c>
      <c r="AE18" s="30" t="n">
        <f>SUM(AF18:AM18)+AP18</f>
        <v>60188515</v>
      </c>
      <c r="AF18" s="30" t="n">
        <v>0</v>
      </c>
      <c r="AG18" s="30" t="n">
        <v>0</v>
      </c>
      <c r="AH18" s="30" t="n">
        <v>56224215</v>
      </c>
      <c r="AI18" s="30" t="n">
        <v>0</v>
      </c>
      <c r="AJ18" s="30" t="n">
        <v>0</v>
      </c>
      <c r="AK18" s="30" t="n">
        <v>3964300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3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</row>
    <row r="19" ht="23.65" customHeight="true">
      <c r="A19" s="6" t="s">
        <v>14</v>
      </c>
      <c r="B19" s="19"/>
      <c r="C19" s="27" t="n">
        <f>D19+E19+F19+R19</f>
        <v>261559656</v>
      </c>
      <c r="D19" s="30" t="n">
        <v>0</v>
      </c>
      <c r="E19" s="30" t="n">
        <v>142569</v>
      </c>
      <c r="F19" s="30" t="n">
        <f>SUM(G19:N19)+Q19</f>
        <v>59860210</v>
      </c>
      <c r="G19" s="30" t="n">
        <v>0</v>
      </c>
      <c r="H19" s="30" t="n">
        <v>10567611</v>
      </c>
      <c r="I19" s="30" t="n">
        <v>47330907</v>
      </c>
      <c r="J19" s="30" t="n">
        <v>85000</v>
      </c>
      <c r="K19" s="30" t="n">
        <v>1037210</v>
      </c>
      <c r="L19" s="30" t="n">
        <v>507106</v>
      </c>
      <c r="M19" s="30" t="n">
        <v>332376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201556877</v>
      </c>
      <c r="S19" s="30" t="n">
        <v>0</v>
      </c>
      <c r="T19" s="30" t="n">
        <v>0</v>
      </c>
      <c r="U19" s="30" t="n">
        <v>158719312</v>
      </c>
      <c r="V19" s="30" t="n">
        <v>369000</v>
      </c>
      <c r="W19" s="30" t="n">
        <v>0</v>
      </c>
      <c r="X19" s="30" t="n">
        <v>0</v>
      </c>
      <c r="Y19" s="30" t="n">
        <v>42468565</v>
      </c>
      <c r="Z19" s="6" t="s">
        <v>14</v>
      </c>
      <c r="AA19" s="19"/>
      <c r="AB19" s="27" t="n">
        <f>AC19+AD19+AE19+AQ19</f>
        <v>81385845</v>
      </c>
      <c r="AC19" s="30" t="n">
        <v>0</v>
      </c>
      <c r="AD19" s="30" t="n">
        <v>0</v>
      </c>
      <c r="AE19" s="30" t="n">
        <f>SUM(AF19:AM19)+AP19</f>
        <v>278394</v>
      </c>
      <c r="AF19" s="30" t="n">
        <v>0</v>
      </c>
      <c r="AG19" s="30" t="n">
        <v>0</v>
      </c>
      <c r="AH19" s="30" t="n">
        <v>278394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81107451</v>
      </c>
      <c r="AR19" s="30" t="n">
        <v>0</v>
      </c>
      <c r="AS19" s="30" t="n">
        <v>0</v>
      </c>
      <c r="AT19" s="30" t="n">
        <v>81091210</v>
      </c>
      <c r="AU19" s="30" t="n">
        <v>16241</v>
      </c>
      <c r="AV19" s="30" t="n">
        <v>0</v>
      </c>
      <c r="AW19" s="30" t="n">
        <v>0</v>
      </c>
      <c r="AX19" s="30" t="n">
        <v>0</v>
      </c>
      <c r="AY19" s="53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</row>
    <row r="20" ht="23.65" customHeight="true">
      <c r="A20" s="6" t="s">
        <v>15</v>
      </c>
      <c r="B20" s="19"/>
      <c r="C20" s="27" t="n">
        <f>D20+E20+F20+R20</f>
        <v>305355819</v>
      </c>
      <c r="D20" s="30" t="n">
        <v>0</v>
      </c>
      <c r="E20" s="30" t="n">
        <v>0</v>
      </c>
      <c r="F20" s="30" t="n">
        <f>SUM(G20:N20)+Q20</f>
        <v>305355819</v>
      </c>
      <c r="G20" s="30" t="n">
        <v>0</v>
      </c>
      <c r="H20" s="30" t="n">
        <v>0</v>
      </c>
      <c r="I20" s="30" t="n">
        <v>301860009</v>
      </c>
      <c r="J20" s="30" t="n">
        <v>0</v>
      </c>
      <c r="K20" s="30" t="n">
        <v>2552834</v>
      </c>
      <c r="L20" s="30" t="n">
        <v>648676</v>
      </c>
      <c r="M20" s="30" t="n">
        <v>294300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171535952</v>
      </c>
      <c r="AC20" s="30" t="n">
        <v>0</v>
      </c>
      <c r="AD20" s="30" t="n">
        <v>0</v>
      </c>
      <c r="AE20" s="30" t="n">
        <f>SUM(AF20:AM20)+AP20</f>
        <v>171535952</v>
      </c>
      <c r="AF20" s="30" t="n">
        <v>0</v>
      </c>
      <c r="AG20" s="30" t="n">
        <v>0</v>
      </c>
      <c r="AH20" s="30" t="n">
        <v>171535952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3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</row>
    <row r="21" ht="23.65" customHeight="true">
      <c r="A21" s="6" t="s">
        <v>16</v>
      </c>
      <c r="B21" s="19"/>
      <c r="C21" s="27" t="n">
        <f>D21+E21+F21+R21</f>
        <v>80609636</v>
      </c>
      <c r="D21" s="30" t="n">
        <v>0</v>
      </c>
      <c r="E21" s="30" t="n">
        <v>30755994</v>
      </c>
      <c r="F21" s="30" t="n">
        <f>SUM(G21:N21)+Q21</f>
        <v>33197539</v>
      </c>
      <c r="G21" s="30" t="n">
        <v>0</v>
      </c>
      <c r="H21" s="30" t="n">
        <v>21454270</v>
      </c>
      <c r="I21" s="30" t="n">
        <v>0</v>
      </c>
      <c r="J21" s="30" t="n">
        <v>2505359</v>
      </c>
      <c r="K21" s="30" t="n">
        <v>278376</v>
      </c>
      <c r="L21" s="30" t="n">
        <v>3361510</v>
      </c>
      <c r="M21" s="30" t="n">
        <v>5598024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16656103</v>
      </c>
      <c r="S21" s="30" t="n">
        <v>0</v>
      </c>
      <c r="T21" s="30" t="n">
        <v>0</v>
      </c>
      <c r="U21" s="30" t="n">
        <v>16656103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264637246</v>
      </c>
      <c r="AC21" s="30" t="n">
        <v>0</v>
      </c>
      <c r="AD21" s="30" t="n">
        <v>385948</v>
      </c>
      <c r="AE21" s="30" t="n">
        <f>SUM(AF21:AM21)+AP21</f>
        <v>264251298</v>
      </c>
      <c r="AF21" s="30" t="n">
        <v>0</v>
      </c>
      <c r="AG21" s="30" t="n">
        <v>261519598</v>
      </c>
      <c r="AH21" s="30" t="n">
        <v>0</v>
      </c>
      <c r="AI21" s="30" t="n">
        <v>0</v>
      </c>
      <c r="AJ21" s="30" t="n">
        <v>1424000</v>
      </c>
      <c r="AK21" s="30" t="n">
        <v>405000</v>
      </c>
      <c r="AL21" s="30" t="n">
        <v>902700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3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</row>
    <row r="22" ht="23.65" customHeight="true">
      <c r="A22" s="6" t="s">
        <v>17</v>
      </c>
      <c r="B22" s="19"/>
      <c r="C22" s="27" t="n">
        <f>D22+E22+F22+R22</f>
        <v>2858168</v>
      </c>
      <c r="D22" s="30" t="n">
        <v>0</v>
      </c>
      <c r="E22" s="30" t="n">
        <v>0</v>
      </c>
      <c r="F22" s="30" t="n">
        <f>SUM(G22:N22)+Q22</f>
        <v>2858168</v>
      </c>
      <c r="G22" s="30" t="n">
        <v>0</v>
      </c>
      <c r="H22" s="30" t="n">
        <v>541854</v>
      </c>
      <c r="I22" s="30" t="n">
        <v>0</v>
      </c>
      <c r="J22" s="30" t="n">
        <v>33600</v>
      </c>
      <c r="K22" s="30" t="n">
        <v>0</v>
      </c>
      <c r="L22" s="30" t="n">
        <v>1672140</v>
      </c>
      <c r="M22" s="30" t="n">
        <v>610574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3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</row>
    <row r="23" ht="23.65" customHeight="true">
      <c r="A23" s="6" t="s">
        <v>18</v>
      </c>
      <c r="B23" s="19"/>
      <c r="C23" s="27" t="n">
        <f>D23+E23+F23+R23</f>
        <v>344616742</v>
      </c>
      <c r="D23" s="30" t="n">
        <v>0</v>
      </c>
      <c r="E23" s="30" t="n">
        <v>0</v>
      </c>
      <c r="F23" s="30" t="n">
        <f>SUM(G23:N23)+Q23</f>
        <v>344616742</v>
      </c>
      <c r="G23" s="30" t="n">
        <v>0</v>
      </c>
      <c r="H23" s="30" t="n">
        <v>49639678</v>
      </c>
      <c r="I23" s="30" t="n">
        <v>0</v>
      </c>
      <c r="J23" s="30" t="n">
        <v>26500</v>
      </c>
      <c r="K23" s="30" t="n">
        <v>64412666</v>
      </c>
      <c r="L23" s="30" t="n">
        <v>49659274</v>
      </c>
      <c r="M23" s="30" t="n">
        <v>180878624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84649592</v>
      </c>
      <c r="AC23" s="30" t="n">
        <v>0</v>
      </c>
      <c r="AD23" s="30" t="n">
        <v>0</v>
      </c>
      <c r="AE23" s="30" t="n">
        <f>SUM(AF23:AM23)+AP23</f>
        <v>84649592</v>
      </c>
      <c r="AF23" s="30" t="n">
        <v>0</v>
      </c>
      <c r="AG23" s="30" t="n">
        <v>80444241</v>
      </c>
      <c r="AH23" s="30" t="n">
        <v>0</v>
      </c>
      <c r="AI23" s="30" t="n">
        <v>0</v>
      </c>
      <c r="AJ23" s="30" t="n">
        <v>0</v>
      </c>
      <c r="AK23" s="30" t="n">
        <v>2744000</v>
      </c>
      <c r="AL23" s="30" t="n">
        <v>1461351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3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</row>
    <row r="24" ht="23.65" customHeight="true">
      <c r="A24" s="6" t="s">
        <v>19</v>
      </c>
      <c r="B24" s="19"/>
      <c r="C24" s="27" t="n">
        <f>D24+E24+F24+R24</f>
        <v>517852420</v>
      </c>
      <c r="D24" s="30" t="n">
        <v>0</v>
      </c>
      <c r="E24" s="30" t="n">
        <v>0</v>
      </c>
      <c r="F24" s="30" t="n">
        <f>SUM(G24:N24)+Q24</f>
        <v>516602420</v>
      </c>
      <c r="G24" s="30" t="n">
        <v>0</v>
      </c>
      <c r="H24" s="30" t="n">
        <v>69847540</v>
      </c>
      <c r="I24" s="30" t="n">
        <v>4178325</v>
      </c>
      <c r="J24" s="30" t="n">
        <v>24178520</v>
      </c>
      <c r="K24" s="30" t="n">
        <v>310498000</v>
      </c>
      <c r="L24" s="30" t="n">
        <v>7611684</v>
      </c>
      <c r="M24" s="30" t="n">
        <v>100288351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1250000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1250000</v>
      </c>
      <c r="Z24" s="6" t="s">
        <v>19</v>
      </c>
      <c r="AA24" s="19"/>
      <c r="AB24" s="27" t="n">
        <f>AC24+AD24+AE24+AQ24</f>
        <v>31198727</v>
      </c>
      <c r="AC24" s="30" t="n">
        <v>0</v>
      </c>
      <c r="AD24" s="30" t="n">
        <v>0</v>
      </c>
      <c r="AE24" s="30" t="n">
        <f>SUM(AF24:AM24)+AP24</f>
        <v>31198727</v>
      </c>
      <c r="AF24" s="30" t="n">
        <v>0</v>
      </c>
      <c r="AG24" s="30" t="n">
        <v>30430749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767978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3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</row>
    <row r="25" ht="23.65" customHeight="true">
      <c r="A25" s="6" t="s">
        <v>20</v>
      </c>
      <c r="B25" s="18"/>
      <c r="C25" s="27" t="n">
        <f>D25+E25+F25+R25</f>
        <v>64321148</v>
      </c>
      <c r="D25" s="30" t="n">
        <v>0</v>
      </c>
      <c r="E25" s="30" t="n">
        <v>0</v>
      </c>
      <c r="F25" s="30" t="n">
        <f>SUM(G25:N25)+Q25</f>
        <v>47055592</v>
      </c>
      <c r="G25" s="30" t="n">
        <v>0</v>
      </c>
      <c r="H25" s="30" t="n">
        <v>4834327</v>
      </c>
      <c r="I25" s="30" t="n">
        <v>0</v>
      </c>
      <c r="J25" s="30" t="n">
        <v>17799955</v>
      </c>
      <c r="K25" s="30" t="n">
        <v>2264988</v>
      </c>
      <c r="L25" s="30" t="n">
        <v>16155715</v>
      </c>
      <c r="M25" s="30" t="n">
        <v>6000607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17265556</v>
      </c>
      <c r="S25" s="30" t="n">
        <v>0</v>
      </c>
      <c r="T25" s="30" t="n">
        <v>0</v>
      </c>
      <c r="U25" s="30" t="n">
        <v>17265556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12990577</v>
      </c>
      <c r="AC25" s="30" t="n">
        <v>0</v>
      </c>
      <c r="AD25" s="30" t="n">
        <v>0</v>
      </c>
      <c r="AE25" s="30" t="n">
        <f>SUM(AF25:AM25)+AP25</f>
        <v>12990577</v>
      </c>
      <c r="AF25" s="30" t="n">
        <v>0</v>
      </c>
      <c r="AG25" s="30" t="n">
        <v>2995899</v>
      </c>
      <c r="AH25" s="30" t="n">
        <v>0</v>
      </c>
      <c r="AI25" s="30" t="n">
        <v>71960</v>
      </c>
      <c r="AJ25" s="30" t="n">
        <v>6700000</v>
      </c>
      <c r="AK25" s="30" t="n">
        <v>2705000</v>
      </c>
      <c r="AL25" s="30" t="n">
        <v>517718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2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</row>
    <row r="26" ht="23.65" customHeight="true">
      <c r="A26" s="6" t="s">
        <v>21</v>
      </c>
      <c r="B26" s="17"/>
      <c r="C26" s="27" t="n">
        <f>D26+E26+F26+R26</f>
        <v>403414934</v>
      </c>
      <c r="D26" s="30" t="n">
        <v>0</v>
      </c>
      <c r="E26" s="30" t="n">
        <v>0</v>
      </c>
      <c r="F26" s="30" t="n">
        <f>SUM(G26:N26)+Q26</f>
        <v>295450039</v>
      </c>
      <c r="G26" s="30" t="n">
        <v>0</v>
      </c>
      <c r="H26" s="30" t="n">
        <v>147749463</v>
      </c>
      <c r="I26" s="30" t="n">
        <v>23855013</v>
      </c>
      <c r="J26" s="30" t="n">
        <v>10186221</v>
      </c>
      <c r="K26" s="30" t="n">
        <v>102619631</v>
      </c>
      <c r="L26" s="30" t="n">
        <v>2834134</v>
      </c>
      <c r="M26" s="30" t="n">
        <v>8205577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107964895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107964895</v>
      </c>
      <c r="Z26" s="6" t="s">
        <v>21</v>
      </c>
      <c r="AA26" s="17"/>
      <c r="AB26" s="27" t="n">
        <f>AC26+AD26+AE26+AQ26</f>
        <v>20833241</v>
      </c>
      <c r="AC26" s="30" t="n">
        <v>0</v>
      </c>
      <c r="AD26" s="30" t="n">
        <v>0</v>
      </c>
      <c r="AE26" s="30" t="n">
        <f>SUM(AF26:AM26)+AP26</f>
        <v>20833241</v>
      </c>
      <c r="AF26" s="30" t="n">
        <v>0</v>
      </c>
      <c r="AG26" s="30" t="n">
        <v>11780410</v>
      </c>
      <c r="AH26" s="30" t="n">
        <v>5634494</v>
      </c>
      <c r="AI26" s="30" t="n">
        <v>1593779</v>
      </c>
      <c r="AJ26" s="30" t="n">
        <v>0</v>
      </c>
      <c r="AK26" s="30" t="n">
        <v>115492</v>
      </c>
      <c r="AL26" s="30" t="n">
        <v>1709066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3"/>
      <c r="AZ26" s="55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</row>
    <row r="27" ht="23.65" customHeight="true">
      <c r="A27" s="6" t="s">
        <v>22</v>
      </c>
      <c r="B27" s="17"/>
      <c r="C27" s="27" t="n">
        <f>D27+E27+F27+R27</f>
        <v>328927740</v>
      </c>
      <c r="D27" s="30" t="n">
        <v>0</v>
      </c>
      <c r="E27" s="30" t="n">
        <v>0</v>
      </c>
      <c r="F27" s="30" t="n">
        <f>SUM(G27:N27)+Q27</f>
        <v>315938141</v>
      </c>
      <c r="G27" s="30" t="n">
        <v>1000000</v>
      </c>
      <c r="H27" s="30" t="n">
        <v>164128373</v>
      </c>
      <c r="I27" s="30" t="n">
        <v>0</v>
      </c>
      <c r="J27" s="30" t="n">
        <v>730000</v>
      </c>
      <c r="K27" s="30" t="n">
        <v>896360</v>
      </c>
      <c r="L27" s="30" t="n">
        <v>35973805</v>
      </c>
      <c r="M27" s="30" t="n">
        <v>113209603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12989599</v>
      </c>
      <c r="S27" s="30" t="n">
        <v>0</v>
      </c>
      <c r="T27" s="30" t="n">
        <v>0</v>
      </c>
      <c r="U27" s="30" t="n">
        <v>1462237</v>
      </c>
      <c r="V27" s="30" t="n">
        <v>0</v>
      </c>
      <c r="W27" s="30" t="n">
        <v>10899362</v>
      </c>
      <c r="X27" s="30" t="n">
        <v>0</v>
      </c>
      <c r="Y27" s="30" t="n">
        <v>628000</v>
      </c>
      <c r="Z27" s="6" t="s">
        <v>22</v>
      </c>
      <c r="AA27" s="17"/>
      <c r="AB27" s="27" t="n">
        <f>AC27+AD27+AE27+AQ27</f>
        <v>194918066</v>
      </c>
      <c r="AC27" s="30" t="n">
        <v>0</v>
      </c>
      <c r="AD27" s="30" t="n">
        <v>0</v>
      </c>
      <c r="AE27" s="30" t="n">
        <f>SUM(AF27:AM27)+AP27</f>
        <v>194918066</v>
      </c>
      <c r="AF27" s="30" t="n">
        <v>0</v>
      </c>
      <c r="AG27" s="30" t="n">
        <v>194918066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3"/>
      <c r="AZ27" s="55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</row>
    <row r="28" ht="23.65" customHeight="true">
      <c r="A28" s="6" t="s">
        <v>23</v>
      </c>
      <c r="B28" s="19"/>
      <c r="C28" s="27" t="n">
        <f>D28+E28+F28+R28</f>
        <v>92061314</v>
      </c>
      <c r="D28" s="30" t="n">
        <v>0</v>
      </c>
      <c r="E28" s="30" t="n">
        <v>0</v>
      </c>
      <c r="F28" s="30" t="n">
        <f>SUM(G28:N28)+Q28</f>
        <v>92061314</v>
      </c>
      <c r="G28" s="30" t="n">
        <v>29505645</v>
      </c>
      <c r="H28" s="30" t="n">
        <v>1507486</v>
      </c>
      <c r="I28" s="30" t="n">
        <v>11065416</v>
      </c>
      <c r="J28" s="30" t="n">
        <v>3757208</v>
      </c>
      <c r="K28" s="30" t="n">
        <v>748640</v>
      </c>
      <c r="L28" s="30" t="n">
        <v>22566343</v>
      </c>
      <c r="M28" s="30" t="n">
        <v>22910576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15251854</v>
      </c>
      <c r="AC28" s="30" t="n">
        <v>0</v>
      </c>
      <c r="AD28" s="30" t="n">
        <v>0</v>
      </c>
      <c r="AE28" s="30" t="n">
        <f>SUM(AF28:AM28)+AP28</f>
        <v>15251854</v>
      </c>
      <c r="AF28" s="30" t="n">
        <v>0</v>
      </c>
      <c r="AG28" s="30" t="n">
        <v>0</v>
      </c>
      <c r="AH28" s="30" t="n">
        <v>10394604</v>
      </c>
      <c r="AI28" s="30" t="n">
        <v>0</v>
      </c>
      <c r="AJ28" s="30" t="n">
        <v>0</v>
      </c>
      <c r="AK28" s="30" t="n">
        <v>4857250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3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</row>
    <row r="29" ht="23.65" customHeight="true">
      <c r="A29" s="6" t="s">
        <v>24</v>
      </c>
      <c r="B29" s="19"/>
      <c r="C29" s="27" t="n">
        <f>D29+E29+F29+R29</f>
        <v>2456688</v>
      </c>
      <c r="D29" s="30" t="n">
        <v>0</v>
      </c>
      <c r="E29" s="30" t="n">
        <v>0</v>
      </c>
      <c r="F29" s="30" t="n">
        <f>SUM(G29:N29)+Q29</f>
        <v>2456688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1809748</v>
      </c>
      <c r="L29" s="30" t="n">
        <v>472896</v>
      </c>
      <c r="M29" s="30" t="n">
        <v>174044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3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</row>
    <row r="30" ht="23.65" customHeight="true">
      <c r="A30" s="6" t="s">
        <v>25</v>
      </c>
      <c r="B30" s="19"/>
      <c r="C30" s="27" t="n">
        <f>D30+E30+F30+R30</f>
        <v>549910</v>
      </c>
      <c r="D30" s="30" t="n">
        <v>0</v>
      </c>
      <c r="E30" s="30" t="n">
        <v>0</v>
      </c>
      <c r="F30" s="30" t="n">
        <f>SUM(G30:N30)+Q30</f>
        <v>449910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175680</v>
      </c>
      <c r="M30" s="30" t="n">
        <v>274230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100000</v>
      </c>
      <c r="S30" s="30" t="n">
        <v>0</v>
      </c>
      <c r="T30" s="30" t="n">
        <v>0</v>
      </c>
      <c r="U30" s="30" t="n">
        <v>100000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3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</row>
    <row r="31" ht="23.65" customHeight="true">
      <c r="A31" s="6" t="s">
        <v>26</v>
      </c>
      <c r="B31" s="19"/>
      <c r="C31" s="27" t="n">
        <f>D31+E31+F31+R31</f>
        <v>8942652</v>
      </c>
      <c r="D31" s="30" t="n">
        <v>0</v>
      </c>
      <c r="E31" s="30" t="n">
        <v>0</v>
      </c>
      <c r="F31" s="30" t="n">
        <f>SUM(G31:N31)+Q31</f>
        <v>8942652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6672781</v>
      </c>
      <c r="M31" s="30" t="n">
        <v>2269871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3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</row>
    <row r="32" ht="23.65" customHeight="true">
      <c r="A32" s="6" t="s">
        <v>27</v>
      </c>
      <c r="B32" s="19"/>
      <c r="C32" s="27" t="n">
        <f>D32+E32+F32+R32</f>
        <v>3467781144</v>
      </c>
      <c r="D32" s="30" t="n">
        <v>0</v>
      </c>
      <c r="E32" s="30" t="n">
        <v>0</v>
      </c>
      <c r="F32" s="30" t="n">
        <f>SUM(G32:N32)+Q32</f>
        <v>3448466598</v>
      </c>
      <c r="G32" s="30" t="n">
        <v>42000</v>
      </c>
      <c r="H32" s="30" t="n">
        <v>0</v>
      </c>
      <c r="I32" s="30" t="n">
        <v>3446218175</v>
      </c>
      <c r="J32" s="30" t="n">
        <v>1322581</v>
      </c>
      <c r="K32" s="30" t="n">
        <v>0</v>
      </c>
      <c r="L32" s="30" t="n">
        <v>60000</v>
      </c>
      <c r="M32" s="30" t="n">
        <v>823842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19314546</v>
      </c>
      <c r="S32" s="30" t="n">
        <v>0</v>
      </c>
      <c r="T32" s="30" t="n">
        <v>19314546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771798879</v>
      </c>
      <c r="AC32" s="30" t="n">
        <v>0</v>
      </c>
      <c r="AD32" s="30" t="n">
        <v>0</v>
      </c>
      <c r="AE32" s="30" t="n">
        <f>SUM(AF32:AM32)+AP32</f>
        <v>728174826</v>
      </c>
      <c r="AF32" s="30" t="n">
        <v>0</v>
      </c>
      <c r="AG32" s="30" t="n">
        <v>0</v>
      </c>
      <c r="AH32" s="30" t="n">
        <v>728126211</v>
      </c>
      <c r="AI32" s="30" t="n">
        <v>0</v>
      </c>
      <c r="AJ32" s="30" t="n">
        <v>0</v>
      </c>
      <c r="AK32" s="30" t="n">
        <v>0</v>
      </c>
      <c r="AL32" s="30" t="n">
        <v>48615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43624053</v>
      </c>
      <c r="AR32" s="30" t="n">
        <v>0</v>
      </c>
      <c r="AS32" s="30" t="n">
        <v>43624053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3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</row>
    <row r="33" ht="23.65" customHeight="true">
      <c r="A33" s="6" t="s">
        <v>28</v>
      </c>
      <c r="B33" s="19"/>
      <c r="C33" s="27" t="n">
        <f>D33+E33+F33+R33</f>
        <v>1288047524</v>
      </c>
      <c r="D33" s="30" t="n">
        <v>0</v>
      </c>
      <c r="E33" s="30" t="n">
        <v>0</v>
      </c>
      <c r="F33" s="30" t="n">
        <f>SUM(G33:N33)+Q33</f>
        <v>1288047524</v>
      </c>
      <c r="G33" s="30" t="n">
        <v>100000000</v>
      </c>
      <c r="H33" s="30" t="n">
        <v>0</v>
      </c>
      <c r="I33" s="30" t="n">
        <v>1174212809</v>
      </c>
      <c r="J33" s="30" t="n">
        <v>0</v>
      </c>
      <c r="K33" s="30" t="n">
        <v>0</v>
      </c>
      <c r="L33" s="30" t="n">
        <v>640300</v>
      </c>
      <c r="M33" s="30" t="n">
        <v>13194415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492935147</v>
      </c>
      <c r="AC33" s="30" t="n">
        <v>0</v>
      </c>
      <c r="AD33" s="30" t="n">
        <v>0</v>
      </c>
      <c r="AE33" s="30" t="n">
        <f>SUM(AF33:AM33)+AP33</f>
        <v>492935147</v>
      </c>
      <c r="AF33" s="30" t="n">
        <v>0</v>
      </c>
      <c r="AG33" s="30" t="n">
        <v>0</v>
      </c>
      <c r="AH33" s="30" t="n">
        <v>491525147</v>
      </c>
      <c r="AI33" s="30" t="n">
        <v>0</v>
      </c>
      <c r="AJ33" s="30" t="n">
        <v>0</v>
      </c>
      <c r="AK33" s="30" t="n">
        <v>0</v>
      </c>
      <c r="AL33" s="30" t="n">
        <v>1410000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3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</row>
    <row r="34" ht="23.65" customHeight="true">
      <c r="A34" s="7" t="s">
        <v>29</v>
      </c>
      <c r="B34" s="20"/>
      <c r="C34" s="28" t="n">
        <f>D34+E34+F34+R34</f>
        <v>107128391</v>
      </c>
      <c r="D34" s="31" t="n">
        <v>0</v>
      </c>
      <c r="E34" s="31" t="n">
        <v>0</v>
      </c>
      <c r="F34" s="31" t="n">
        <f>SUM(G34:N34)+Q34</f>
        <v>107128391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106921591</v>
      </c>
      <c r="M34" s="31" t="n">
        <v>206800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7971689</v>
      </c>
      <c r="AC34" s="31" t="n">
        <v>0</v>
      </c>
      <c r="AD34" s="31" t="n">
        <v>0</v>
      </c>
      <c r="AE34" s="31" t="n">
        <f>SUM(AF34:AM34)+AP34</f>
        <v>7971689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7971689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3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</row>
    <row r="35" ht="23.65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5"/>
      <c r="BJ35" s="22"/>
      <c r="BK35" s="22"/>
      <c r="BL35" s="22"/>
      <c r="BM35" s="22"/>
    </row>
    <row r="36" ht="23.65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5"/>
      <c r="BJ36" s="22"/>
      <c r="BK36" s="22"/>
      <c r="BL36" s="22"/>
      <c r="BM36" s="22"/>
    </row>
    <row r="37" ht="23.65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5"/>
      <c r="BJ37" s="22"/>
      <c r="BK37" s="22"/>
      <c r="BL37" s="22"/>
      <c r="BM37" s="22"/>
    </row>
    <row r="38" ht="23.65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5"/>
      <c r="BJ38" s="22"/>
      <c r="BK38" s="22"/>
      <c r="BL38" s="22"/>
      <c r="BM38" s="22"/>
    </row>
    <row r="39" ht="23.65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5"/>
      <c r="BJ39" s="22"/>
      <c r="BK39" s="22"/>
      <c r="BL39" s="22"/>
      <c r="BM39" s="22"/>
    </row>
    <row r="40" ht="23.1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61"/>
      <c r="BG40" s="61"/>
      <c r="BH40" s="36"/>
      <c r="BI40" s="65"/>
      <c r="BJ40" s="10"/>
      <c r="BK40" s="10"/>
      <c r="BL40" s="10"/>
      <c r="BM40" s="44"/>
    </row>
    <row r="41" ht="23.65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62"/>
      <c r="BG41" s="62"/>
      <c r="BH41" s="37"/>
      <c r="BI41" s="65"/>
      <c r="BJ41" s="10"/>
      <c r="BK41" s="10"/>
      <c r="BL41" s="10"/>
      <c r="BM41" s="44"/>
    </row>
    <row r="42" ht="23.65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5"/>
      <c r="BJ42" s="10"/>
      <c r="BK42" s="10"/>
      <c r="BL42" s="10"/>
      <c r="BM42" s="44"/>
    </row>
    <row r="43" ht="23.65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65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6"/>
      <c r="BJ44" s="38"/>
      <c r="BK44" s="38"/>
      <c r="BL44" s="38"/>
      <c r="BM44" s="38"/>
    </row>
    <row r="45" ht="23.65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65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4"/>
      <c r="AZ46" s="38"/>
      <c r="BA46" s="38"/>
      <c r="BB46" s="38"/>
      <c r="BC46" s="38"/>
      <c r="BD46" s="38"/>
      <c r="BE46" s="38"/>
      <c r="BF46" s="38"/>
      <c r="BG46" s="38"/>
      <c r="BH46" s="38"/>
      <c r="BI46" s="66"/>
      <c r="BJ46" s="38"/>
      <c r="BK46" s="38"/>
      <c r="BL46" s="38"/>
      <c r="BM46" s="38"/>
    </row>
    <row r="47" ht="16.9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7"/>
      <c r="BJ47" s="23"/>
      <c r="BK47" s="23"/>
      <c r="BL47" s="23"/>
      <c r="BM47" s="23"/>
    </row>
    <row r="48" ht="16.9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7"/>
      <c r="BJ48" s="23"/>
      <c r="BK48" s="23"/>
      <c r="BL48" s="23"/>
      <c r="BM48" s="23"/>
    </row>
    <row r="49" ht="16.9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7"/>
      <c r="BJ49" s="23"/>
      <c r="BK49" s="23"/>
      <c r="BL49" s="23"/>
      <c r="BM49" s="23"/>
    </row>
    <row r="50" ht="16.9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7"/>
      <c r="BJ50" s="23"/>
      <c r="BK50" s="23"/>
      <c r="BL50" s="23"/>
      <c r="BM50" s="23"/>
    </row>
    <row r="51" ht="16.9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7"/>
      <c r="BJ51" s="23"/>
      <c r="BK51" s="23"/>
      <c r="BL51" s="23"/>
      <c r="BM51" s="23"/>
    </row>
    <row r="52" ht="16.9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7"/>
      <c r="BJ52" s="23"/>
      <c r="BK52" s="23"/>
      <c r="BL52" s="23"/>
      <c r="BM52" s="23"/>
    </row>
    <row r="53" ht="16.9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7"/>
      <c r="BJ53" s="23"/>
      <c r="BK53" s="23"/>
      <c r="BL53" s="23"/>
      <c r="BM53" s="23"/>
    </row>
    <row r="54" ht="16.9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7"/>
      <c r="BJ54" s="23"/>
      <c r="BK54" s="23"/>
      <c r="BL54" s="23"/>
      <c r="BM54" s="23"/>
    </row>
    <row r="55" ht="16.9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7"/>
      <c r="BJ55" s="23"/>
      <c r="BK55" s="23"/>
      <c r="BL55" s="23"/>
      <c r="BM55" s="23"/>
    </row>
    <row r="56" ht="16.9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7"/>
      <c r="BJ56" s="23"/>
      <c r="BK56" s="23"/>
      <c r="BL56" s="23"/>
      <c r="BM56" s="23"/>
    </row>
    <row r="57" ht="16.9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7"/>
      <c r="BJ57" s="23"/>
      <c r="BK57" s="23"/>
      <c r="BL57" s="23"/>
      <c r="BM57" s="23"/>
    </row>
    <row r="58" ht="16.9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7"/>
      <c r="BJ58" s="23"/>
      <c r="BK58" s="23"/>
      <c r="BL58" s="23"/>
      <c r="BM58" s="23"/>
    </row>
    <row r="59" ht="16.9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7"/>
      <c r="BJ59" s="23"/>
      <c r="BK59" s="23"/>
      <c r="BL59" s="23"/>
      <c r="BM59" s="23"/>
    </row>
    <row r="60" ht="16.9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7"/>
      <c r="BJ60" s="23"/>
      <c r="BK60" s="23"/>
      <c r="BL60" s="23"/>
      <c r="BM60" s="23"/>
    </row>
    <row r="61" ht="16.9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7"/>
      <c r="BJ61" s="23"/>
      <c r="BK61" s="23"/>
      <c r="BL61" s="23"/>
      <c r="BM61" s="23"/>
    </row>
    <row r="62" ht="16.9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7"/>
      <c r="BJ62" s="23"/>
      <c r="BK62" s="23"/>
      <c r="BL62" s="23"/>
      <c r="BM62" s="23"/>
    </row>
    <row r="63" ht="16.9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7"/>
      <c r="BJ63" s="23"/>
      <c r="BK63" s="23"/>
      <c r="BL63" s="23"/>
      <c r="BM63" s="23"/>
    </row>
    <row r="64" ht="16.9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7"/>
      <c r="BJ64" s="23"/>
      <c r="BK64" s="23"/>
      <c r="BL64" s="23"/>
      <c r="BM64" s="23"/>
    </row>
    <row r="65" ht="16.9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7"/>
      <c r="BJ65" s="23"/>
      <c r="BK65" s="23"/>
      <c r="BL65" s="23"/>
      <c r="BM65" s="23"/>
    </row>
    <row r="66" ht="16.9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7"/>
      <c r="BJ66" s="23"/>
      <c r="BK66" s="23"/>
      <c r="BL66" s="23"/>
      <c r="BM66" s="23"/>
    </row>
    <row r="67" ht="16.9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7"/>
      <c r="BJ67" s="23"/>
      <c r="BK67" s="23"/>
      <c r="BL67" s="23"/>
      <c r="BM67" s="23"/>
    </row>
    <row r="68" ht="16.9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7"/>
      <c r="BJ68" s="23"/>
      <c r="BK68" s="23"/>
      <c r="BL68" s="23"/>
      <c r="BM68" s="23"/>
    </row>
    <row r="69" ht="16.9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7"/>
      <c r="BJ69" s="23"/>
      <c r="BK69" s="23"/>
      <c r="BL69" s="23"/>
      <c r="BM69" s="23"/>
    </row>
    <row r="70" ht="16.9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7"/>
      <c r="BJ70" s="23"/>
      <c r="BK70" s="23"/>
      <c r="BL70" s="23"/>
      <c r="BM70" s="23"/>
    </row>
    <row r="71" ht="16.9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7"/>
      <c r="BJ71" s="23"/>
      <c r="BK71" s="23"/>
      <c r="BL71" s="23"/>
      <c r="BM71" s="23"/>
    </row>
    <row r="72" ht="16.9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7"/>
      <c r="BJ72" s="23"/>
      <c r="BK72" s="23"/>
      <c r="BL72" s="23"/>
      <c r="BM72" s="23"/>
    </row>
    <row r="73" ht="16.9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7"/>
      <c r="BJ73" s="23"/>
      <c r="BK73" s="23"/>
      <c r="BL73" s="23"/>
      <c r="BM73" s="23"/>
    </row>
    <row r="74" ht="16.9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7"/>
      <c r="BJ74" s="23"/>
      <c r="BK74" s="23"/>
      <c r="BL74" s="23"/>
      <c r="BM74" s="23"/>
    </row>
    <row r="75" ht="16.9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7"/>
      <c r="BJ75" s="23"/>
      <c r="BK75" s="23"/>
      <c r="BL75" s="23"/>
      <c r="BM75" s="23"/>
    </row>
    <row r="76" ht="16.9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7"/>
      <c r="BJ76" s="23"/>
      <c r="BK76" s="23"/>
      <c r="BL76" s="23"/>
      <c r="BM76" s="23"/>
    </row>
    <row r="77" ht="16.9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7"/>
      <c r="BJ77" s="23"/>
      <c r="BK77" s="23"/>
      <c r="BL77" s="23"/>
      <c r="BM77" s="23"/>
    </row>
    <row r="78" ht="16.9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7"/>
      <c r="BJ78" s="23"/>
      <c r="BK78" s="23"/>
      <c r="BL78" s="23"/>
      <c r="BM78" s="23"/>
    </row>
    <row r="79" ht="16.9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7"/>
      <c r="BJ79" s="23"/>
      <c r="BK79" s="23"/>
      <c r="BL79" s="23"/>
      <c r="BM79" s="23"/>
    </row>
    <row r="80" ht="16.9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7"/>
      <c r="BJ80" s="23"/>
      <c r="BK80" s="23"/>
      <c r="BL80" s="23"/>
      <c r="BM80" s="23"/>
    </row>
    <row r="81" ht="16.9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7"/>
      <c r="BJ81" s="23"/>
      <c r="BK81" s="23"/>
      <c r="BL81" s="23"/>
      <c r="BM81" s="23"/>
    </row>
    <row r="82" ht="16.9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7"/>
      <c r="BJ82" s="23"/>
      <c r="BK82" s="23"/>
      <c r="BL82" s="23"/>
      <c r="BM82" s="23"/>
    </row>
    <row r="83" ht="16.9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7"/>
      <c r="BJ83" s="23"/>
      <c r="BK83" s="23"/>
      <c r="BL83" s="23"/>
      <c r="BM83" s="23"/>
    </row>
    <row r="84" ht="16.9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7"/>
      <c r="BJ84" s="23"/>
      <c r="BK84" s="23"/>
      <c r="BL84" s="23"/>
      <c r="BM84" s="23"/>
    </row>
    <row r="85" ht="16.9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7"/>
      <c r="BJ85" s="23"/>
      <c r="BK85" s="23"/>
      <c r="BL85" s="23"/>
      <c r="BM85" s="23"/>
    </row>
    <row r="86" ht="16.9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7"/>
      <c r="BJ86" s="23"/>
      <c r="BK86" s="23"/>
      <c r="BL86" s="23"/>
      <c r="BM86" s="23"/>
    </row>
    <row r="87" ht="16.9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7"/>
      <c r="BJ87" s="23"/>
      <c r="BK87" s="23"/>
      <c r="BL87" s="23"/>
      <c r="BM87" s="23"/>
    </row>
    <row r="88" ht="16.9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7"/>
      <c r="BJ88" s="23"/>
      <c r="BK88" s="23"/>
      <c r="BL88" s="23"/>
      <c r="BM88" s="23"/>
    </row>
    <row r="89" ht="16.9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7"/>
      <c r="BJ89" s="23"/>
      <c r="BK89" s="23"/>
      <c r="BL89" s="23"/>
      <c r="BM89" s="23"/>
    </row>
    <row r="90" ht="16.9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7"/>
      <c r="BJ90" s="23"/>
      <c r="BK90" s="23"/>
      <c r="BL90" s="23"/>
      <c r="BM90" s="23"/>
    </row>
    <row r="91" ht="16.9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7"/>
      <c r="BJ91" s="23"/>
      <c r="BK91" s="23"/>
      <c r="BL91" s="23"/>
      <c r="BM91" s="23"/>
    </row>
    <row r="92" ht="16.9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7"/>
      <c r="BJ92" s="23"/>
      <c r="BK92" s="23"/>
      <c r="BL92" s="23"/>
      <c r="BM92" s="23"/>
    </row>
    <row r="93" ht="16.9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7"/>
      <c r="BJ93" s="23"/>
      <c r="BK93" s="23"/>
      <c r="BL93" s="23"/>
      <c r="BM93" s="23"/>
    </row>
    <row r="94" ht="16.9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7"/>
      <c r="BJ94" s="23"/>
      <c r="BK94" s="23"/>
      <c r="BL94" s="23"/>
      <c r="BM94" s="23"/>
    </row>
    <row r="95" ht="16.9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7"/>
      <c r="BJ95" s="23"/>
      <c r="BK95" s="23"/>
      <c r="BL95" s="23"/>
      <c r="BM95" s="23"/>
    </row>
    <row r="96" ht="16.9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7"/>
      <c r="BJ96" s="23"/>
      <c r="BK96" s="23"/>
      <c r="BL96" s="23"/>
      <c r="BM96" s="23"/>
    </row>
    <row r="97" ht="16.9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7"/>
      <c r="BJ97" s="23"/>
      <c r="BK97" s="23"/>
      <c r="BL97" s="23"/>
      <c r="BM97" s="23"/>
    </row>
    <row r="98" ht="16.9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7"/>
      <c r="BJ98" s="23"/>
      <c r="BK98" s="23"/>
      <c r="BL98" s="23"/>
      <c r="BM98" s="23"/>
    </row>
    <row r="99" ht="16.9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7"/>
      <c r="BJ99" s="23"/>
      <c r="BK99" s="23"/>
      <c r="BL99" s="23"/>
      <c r="BM99" s="23"/>
    </row>
    <row r="100" ht="16.9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7"/>
      <c r="BJ100" s="23"/>
      <c r="BK100" s="23"/>
      <c r="BL100" s="23"/>
      <c r="BM100" s="23"/>
    </row>
    <row r="101" ht="16.9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7"/>
      <c r="BJ101" s="23"/>
      <c r="BK101" s="23"/>
      <c r="BL101" s="23"/>
      <c r="BM101" s="23"/>
    </row>
    <row r="102" ht="16.9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7"/>
      <c r="BJ102" s="23"/>
      <c r="BK102" s="23"/>
      <c r="BL102" s="23"/>
      <c r="BM102" s="23"/>
    </row>
    <row r="103" ht="16.9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7"/>
      <c r="BJ103" s="23"/>
      <c r="BK103" s="23"/>
      <c r="BL103" s="23"/>
      <c r="BM103" s="23"/>
    </row>
    <row r="104" ht="16.9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7"/>
      <c r="BJ104" s="23"/>
      <c r="BK104" s="23"/>
      <c r="BL104" s="23"/>
      <c r="BM104" s="23"/>
    </row>
    <row r="105" ht="16.9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7"/>
      <c r="BJ105" s="23"/>
      <c r="BK105" s="23"/>
      <c r="BL105" s="23"/>
      <c r="BM105" s="23"/>
    </row>
    <row r="106" ht="16.9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7"/>
      <c r="BJ106" s="23"/>
      <c r="BK106" s="23"/>
      <c r="BL106" s="23"/>
      <c r="BM106" s="23"/>
    </row>
    <row r="107" ht="16.9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7"/>
      <c r="BJ107" s="23"/>
      <c r="BK107" s="23"/>
      <c r="BL107" s="23"/>
      <c r="BM107" s="23"/>
    </row>
    <row r="108" ht="16.9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7"/>
      <c r="BJ108" s="23"/>
      <c r="BK108" s="23"/>
      <c r="BL108" s="23"/>
      <c r="BM108" s="23"/>
    </row>
    <row r="109" ht="16.9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7"/>
      <c r="BJ109" s="23"/>
      <c r="BK109" s="23"/>
      <c r="BL109" s="23"/>
      <c r="BM109" s="23"/>
    </row>
    <row r="110" ht="16.9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7"/>
      <c r="BJ110" s="23"/>
      <c r="BK110" s="23"/>
      <c r="BL110" s="23"/>
      <c r="BM110" s="23"/>
    </row>
    <row r="111" ht="16.9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7"/>
      <c r="BJ111" s="23"/>
      <c r="BK111" s="23"/>
      <c r="BL111" s="23"/>
      <c r="BM111" s="23"/>
    </row>
    <row r="112" ht="16.9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7"/>
      <c r="BJ112" s="23"/>
      <c r="BK112" s="23"/>
      <c r="BL112" s="23"/>
      <c r="BM112" s="23"/>
    </row>
    <row r="113" ht="16.9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7"/>
      <c r="BJ113" s="23"/>
      <c r="BK113" s="23"/>
      <c r="BL113" s="23"/>
      <c r="BM113" s="23"/>
    </row>
    <row r="114" ht="16.9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7"/>
      <c r="BJ114" s="23"/>
      <c r="BK114" s="23"/>
      <c r="BL114" s="23"/>
      <c r="BM114" s="23"/>
    </row>
    <row r="115" ht="16.9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7"/>
      <c r="BJ115" s="23"/>
      <c r="BK115" s="23"/>
      <c r="BL115" s="23"/>
      <c r="BM115" s="23"/>
    </row>
    <row r="116" ht="16.9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7"/>
      <c r="BJ116" s="23"/>
      <c r="BK116" s="23"/>
      <c r="BL116" s="23"/>
      <c r="BM116" s="23"/>
    </row>
    <row r="117" ht="16.9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7"/>
      <c r="BJ117" s="23"/>
      <c r="BK117" s="23"/>
      <c r="BL117" s="23"/>
      <c r="BM117" s="23"/>
    </row>
    <row r="118" ht="16.9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7"/>
      <c r="BJ118" s="23"/>
      <c r="BK118" s="23"/>
      <c r="BL118" s="23"/>
      <c r="BM118" s="23"/>
    </row>
    <row r="119" ht="16.9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7"/>
      <c r="BJ119" s="23"/>
      <c r="BK119" s="23"/>
      <c r="BL119" s="23"/>
      <c r="BM119" s="23"/>
    </row>
    <row r="120" ht="16.9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7"/>
      <c r="BJ120" s="23"/>
      <c r="BK120" s="23"/>
      <c r="BL120" s="23"/>
      <c r="BM120" s="23"/>
    </row>
    <row r="121" ht="16.9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7"/>
      <c r="BJ121" s="23"/>
      <c r="BK121" s="23"/>
      <c r="BL121" s="23"/>
      <c r="BM121" s="23"/>
    </row>
    <row r="122" ht="16.9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7"/>
      <c r="BJ122" s="23"/>
      <c r="BK122" s="23"/>
      <c r="BL122" s="23"/>
      <c r="BM122" s="23"/>
    </row>
    <row r="123" ht="16.9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7"/>
      <c r="BJ123" s="23"/>
      <c r="BK123" s="23"/>
      <c r="BL123" s="23"/>
      <c r="BM123" s="23"/>
    </row>
    <row r="124" ht="16.9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7"/>
      <c r="BJ124" s="23"/>
      <c r="BK124" s="23"/>
      <c r="BL124" s="23"/>
      <c r="BM124" s="23"/>
    </row>
    <row r="125" ht="16.9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7"/>
      <c r="BJ125" s="23"/>
      <c r="BK125" s="23"/>
      <c r="BL125" s="23"/>
      <c r="BM125" s="23"/>
    </row>
    <row r="126" ht="16.9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7"/>
      <c r="BJ126" s="23"/>
      <c r="BK126" s="23"/>
      <c r="BL126" s="23"/>
      <c r="BM126" s="23"/>
    </row>
    <row r="127" ht="16.9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7"/>
      <c r="BJ127" s="23"/>
      <c r="BK127" s="23"/>
      <c r="BL127" s="23"/>
      <c r="BM127" s="23"/>
    </row>
    <row r="128" ht="16.9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7"/>
      <c r="BJ128" s="23"/>
      <c r="BK128" s="23"/>
      <c r="BL128" s="23"/>
      <c r="BM128" s="23"/>
    </row>
    <row r="129" ht="16.9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7"/>
      <c r="BJ129" s="23"/>
      <c r="BK129" s="23"/>
      <c r="BL129" s="23"/>
      <c r="BM129" s="23"/>
    </row>
    <row r="130" ht="16.9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7"/>
      <c r="BJ130" s="23"/>
      <c r="BK130" s="23"/>
      <c r="BL130" s="23"/>
      <c r="BM130" s="23"/>
    </row>
    <row r="131" ht="16.9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7"/>
      <c r="BJ131" s="23"/>
      <c r="BK131" s="23"/>
      <c r="BL131" s="23"/>
      <c r="BM131" s="23"/>
    </row>
    <row r="132" ht="16.9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7"/>
      <c r="BJ132" s="23"/>
      <c r="BK132" s="23"/>
      <c r="BL132" s="23"/>
      <c r="BM132" s="23"/>
    </row>
    <row r="133" ht="16.9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7"/>
      <c r="BJ133" s="23"/>
      <c r="BK133" s="23"/>
      <c r="BL133" s="23"/>
      <c r="BM133" s="23"/>
    </row>
    <row r="134" ht="16.9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7"/>
      <c r="BJ134" s="23"/>
      <c r="BK134" s="23"/>
      <c r="BL134" s="23"/>
      <c r="BM134" s="23"/>
    </row>
    <row r="135" ht="16.9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7"/>
      <c r="BJ135" s="23"/>
      <c r="BK135" s="23"/>
      <c r="BL135" s="23"/>
      <c r="BM135" s="23"/>
    </row>
    <row r="136" ht="16.9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7"/>
      <c r="BJ136" s="23"/>
      <c r="BK136" s="23"/>
      <c r="BL136" s="23"/>
      <c r="BM136" s="23"/>
    </row>
    <row r="137" ht="16.9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7"/>
      <c r="BJ137" s="23"/>
      <c r="BK137" s="23"/>
      <c r="BL137" s="23"/>
      <c r="BM137" s="23"/>
    </row>
    <row r="138" ht="16.9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7"/>
      <c r="BJ138" s="23"/>
      <c r="BK138" s="23"/>
      <c r="BL138" s="23"/>
      <c r="BM138" s="23"/>
    </row>
    <row r="139" ht="16.9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7"/>
      <c r="BJ139" s="23"/>
      <c r="BK139" s="23"/>
      <c r="BL139" s="23"/>
      <c r="BM139" s="23"/>
    </row>
    <row r="140" ht="16.9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7"/>
      <c r="BJ140" s="23"/>
      <c r="BK140" s="23"/>
      <c r="BL140" s="23"/>
      <c r="BM140" s="23"/>
    </row>
    <row r="141" ht="16.9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7"/>
      <c r="BJ141" s="23"/>
      <c r="BK141" s="23"/>
      <c r="BL141" s="23"/>
      <c r="BM141" s="23"/>
    </row>
    <row r="142" ht="16.9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7"/>
      <c r="BJ142" s="23"/>
      <c r="BK142" s="23"/>
      <c r="BL142" s="23"/>
      <c r="BM142" s="23"/>
    </row>
    <row r="143" ht="16.9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7"/>
      <c r="BJ143" s="23"/>
      <c r="BK143" s="23"/>
      <c r="BL143" s="23"/>
      <c r="BM143" s="23"/>
    </row>
    <row r="144" ht="16.9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7"/>
      <c r="BJ144" s="23"/>
      <c r="BK144" s="23"/>
      <c r="BL144" s="23"/>
      <c r="BM144" s="23"/>
    </row>
    <row r="145" ht="16.9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7"/>
      <c r="BJ145" s="23"/>
      <c r="BK145" s="23"/>
      <c r="BL145" s="23"/>
      <c r="BM145" s="23"/>
    </row>
    <row r="146" ht="16.9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7"/>
      <c r="BJ146" s="23"/>
      <c r="BK146" s="23"/>
      <c r="BL146" s="23"/>
      <c r="BM146" s="23"/>
    </row>
    <row r="147" ht="16.9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7"/>
      <c r="BJ147" s="23"/>
      <c r="BK147" s="23"/>
      <c r="BL147" s="23"/>
      <c r="BM147" s="23"/>
    </row>
    <row r="148" ht="16.9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7"/>
      <c r="BJ148" s="23"/>
      <c r="BK148" s="23"/>
      <c r="BL148" s="23"/>
      <c r="BM148" s="23"/>
    </row>
    <row r="149" ht="16.9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7"/>
      <c r="BJ149" s="23"/>
      <c r="BK149" s="23"/>
      <c r="BL149" s="23"/>
      <c r="BM149" s="23"/>
    </row>
    <row r="150" ht="16.9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7"/>
      <c r="BJ150" s="23"/>
      <c r="BK150" s="23"/>
      <c r="BL150" s="23"/>
      <c r="BM150" s="23"/>
    </row>
    <row r="151" ht="16.9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7"/>
      <c r="BJ151" s="23"/>
      <c r="BK151" s="23"/>
      <c r="BL151" s="23"/>
      <c r="BM151" s="23"/>
    </row>
    <row r="152" ht="16.9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7"/>
      <c r="BJ152" s="23"/>
      <c r="BK152" s="23"/>
      <c r="BL152" s="23"/>
      <c r="BM152" s="23"/>
    </row>
    <row r="153" ht="16.9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7"/>
      <c r="BJ153" s="23"/>
      <c r="BK153" s="23"/>
      <c r="BL153" s="23"/>
      <c r="BM153" s="23"/>
    </row>
    <row r="154" ht="16.9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7"/>
      <c r="BJ154" s="23"/>
      <c r="BK154" s="23"/>
      <c r="BL154" s="23"/>
      <c r="BM154" s="23"/>
    </row>
    <row r="155" ht="16.9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7"/>
      <c r="BJ155" s="23"/>
      <c r="BK155" s="23"/>
      <c r="BL155" s="23"/>
      <c r="BM155" s="23"/>
    </row>
    <row r="156" ht="16.9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7"/>
      <c r="BJ156" s="23"/>
      <c r="BK156" s="23"/>
      <c r="BL156" s="23"/>
      <c r="BM156" s="23"/>
    </row>
    <row r="157" ht="16.9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7"/>
      <c r="BJ157" s="23"/>
      <c r="BK157" s="23"/>
      <c r="BL157" s="23"/>
      <c r="BM157" s="23"/>
    </row>
    <row r="158" ht="16.9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7"/>
      <c r="BJ158" s="23"/>
      <c r="BK158" s="23"/>
      <c r="BL158" s="23"/>
      <c r="BM158" s="23"/>
    </row>
    <row r="159" ht="16.9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7"/>
      <c r="BJ159" s="23"/>
      <c r="BK159" s="23"/>
      <c r="BL159" s="23"/>
      <c r="BM159" s="23"/>
    </row>
    <row r="160" ht="16.9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7"/>
      <c r="BJ160" s="23"/>
      <c r="BK160" s="23"/>
      <c r="BL160" s="23"/>
      <c r="BM160" s="23"/>
    </row>
    <row r="161" ht="16.9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7"/>
      <c r="BJ161" s="23"/>
      <c r="BK161" s="23"/>
      <c r="BL161" s="23"/>
      <c r="BM161" s="23"/>
    </row>
    <row r="162" ht="16.9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7"/>
      <c r="BJ162" s="23"/>
      <c r="BK162" s="23"/>
      <c r="BL162" s="23"/>
      <c r="BM162" s="23"/>
    </row>
    <row r="163" ht="16.9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7"/>
      <c r="BJ163" s="23"/>
      <c r="BK163" s="23"/>
      <c r="BL163" s="23"/>
      <c r="BM163" s="23"/>
    </row>
    <row r="164" ht="16.9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7"/>
      <c r="BJ164" s="23"/>
      <c r="BK164" s="23"/>
      <c r="BL164" s="23"/>
      <c r="BM164" s="23"/>
    </row>
    <row r="165" ht="16.9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7"/>
      <c r="BJ165" s="23"/>
      <c r="BK165" s="23"/>
      <c r="BL165" s="23"/>
      <c r="BM165" s="23"/>
    </row>
    <row r="166" ht="16.9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7"/>
      <c r="BJ166" s="23"/>
      <c r="BK166" s="23"/>
      <c r="BL166" s="23"/>
      <c r="BM166" s="23"/>
    </row>
    <row r="167" ht="16.9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7"/>
      <c r="BJ167" s="23"/>
      <c r="BK167" s="23"/>
      <c r="BL167" s="23"/>
      <c r="BM167" s="23"/>
    </row>
    <row r="168" ht="16.9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7"/>
      <c r="BJ168" s="23"/>
      <c r="BK168" s="23"/>
      <c r="BL168" s="23"/>
      <c r="BM168" s="23"/>
    </row>
    <row r="169" ht="16.9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7"/>
      <c r="BJ169" s="23"/>
      <c r="BK169" s="23"/>
      <c r="BL169" s="23"/>
      <c r="BM169" s="23"/>
    </row>
    <row r="170" ht="16.9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7"/>
      <c r="BJ170" s="23"/>
      <c r="BK170" s="23"/>
      <c r="BL170" s="23"/>
      <c r="BM170" s="23"/>
    </row>
    <row r="171" ht="16.9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7"/>
      <c r="BJ171" s="23"/>
      <c r="BK171" s="23"/>
      <c r="BL171" s="23"/>
      <c r="BM171" s="23"/>
    </row>
    <row r="172" ht="16.9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7"/>
      <c r="BJ172" s="23"/>
      <c r="BK172" s="23"/>
      <c r="BL172" s="23"/>
      <c r="BM172" s="23"/>
    </row>
    <row r="173" ht="16.9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7"/>
      <c r="BJ173" s="23"/>
      <c r="BK173" s="23"/>
      <c r="BL173" s="23"/>
      <c r="BM173" s="23"/>
    </row>
    <row r="174" ht="16.9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7"/>
      <c r="BJ174" s="23"/>
      <c r="BK174" s="23"/>
      <c r="BL174" s="23"/>
      <c r="BM174" s="23"/>
    </row>
    <row r="175" ht="16.9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7"/>
      <c r="BJ175" s="23"/>
      <c r="BK175" s="23"/>
      <c r="BL175" s="23"/>
      <c r="BM175" s="23"/>
    </row>
    <row r="176" ht="16.9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7"/>
      <c r="BJ176" s="23"/>
      <c r="BK176" s="23"/>
      <c r="BL176" s="23"/>
      <c r="BM176" s="23"/>
    </row>
    <row r="177" ht="16.9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7"/>
      <c r="BJ177" s="23"/>
      <c r="BK177" s="23"/>
      <c r="BL177" s="23"/>
      <c r="BM177" s="23"/>
    </row>
    <row r="178" ht="16.9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7"/>
      <c r="BJ178" s="23"/>
      <c r="BK178" s="23"/>
      <c r="BL178" s="23"/>
      <c r="BM178" s="23"/>
    </row>
    <row r="179" ht="16.9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7"/>
      <c r="BJ179" s="23"/>
      <c r="BK179" s="23"/>
      <c r="BL179" s="23"/>
      <c r="BM179" s="23"/>
    </row>
    <row r="180" ht="16.9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7"/>
      <c r="BJ180" s="23"/>
      <c r="BK180" s="23"/>
      <c r="BL180" s="23"/>
      <c r="BM180" s="23"/>
    </row>
    <row r="181" ht="16.9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7"/>
      <c r="BJ181" s="23"/>
      <c r="BK181" s="23"/>
      <c r="BL181" s="23"/>
      <c r="BM181" s="23"/>
    </row>
    <row r="182" ht="16.9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7"/>
      <c r="BJ182" s="23"/>
      <c r="BK182" s="23"/>
      <c r="BL182" s="23"/>
      <c r="BM182" s="23"/>
    </row>
    <row r="183" ht="16.9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7"/>
      <c r="BJ183" s="23"/>
      <c r="BK183" s="23"/>
      <c r="BL183" s="23"/>
      <c r="BM183" s="23"/>
    </row>
    <row r="184" ht="16.9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7"/>
      <c r="BJ184" s="23"/>
      <c r="BK184" s="23"/>
      <c r="BL184" s="23"/>
      <c r="BM184" s="23"/>
    </row>
    <row r="185" ht="16.9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7"/>
      <c r="BJ185" s="23"/>
      <c r="BK185" s="23"/>
      <c r="BL185" s="23"/>
      <c r="BM185" s="23"/>
    </row>
    <row r="186" ht="16.9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7"/>
      <c r="BJ186" s="23"/>
      <c r="BK186" s="23"/>
      <c r="BL186" s="23"/>
      <c r="BM186" s="23"/>
    </row>
    <row r="187" ht="16.9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7"/>
      <c r="BJ187" s="23"/>
      <c r="BK187" s="23"/>
      <c r="BL187" s="23"/>
      <c r="BM187" s="23"/>
    </row>
    <row r="188" ht="16.9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7"/>
      <c r="BJ188" s="23"/>
      <c r="BK188" s="23"/>
      <c r="BL188" s="23"/>
      <c r="BM188" s="23"/>
    </row>
    <row r="189" ht="16.9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7"/>
      <c r="BJ189" s="23"/>
      <c r="BK189" s="23"/>
      <c r="BL189" s="23"/>
      <c r="BM189" s="23"/>
    </row>
    <row r="190" ht="16.9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7"/>
      <c r="BJ190" s="23"/>
      <c r="BK190" s="23"/>
      <c r="BL190" s="23"/>
      <c r="BM190" s="23"/>
    </row>
    <row r="191" ht="16.9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7"/>
      <c r="BJ191" s="23"/>
      <c r="BK191" s="23"/>
      <c r="BL191" s="23"/>
      <c r="BM191" s="23"/>
    </row>
    <row r="192" ht="16.9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7"/>
      <c r="BJ192" s="23"/>
      <c r="BK192" s="23"/>
      <c r="BL192" s="23"/>
      <c r="BM192" s="23"/>
    </row>
    <row r="193" ht="16.9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7"/>
      <c r="BJ193" s="23"/>
      <c r="BK193" s="23"/>
      <c r="BL193" s="23"/>
      <c r="BM193" s="23"/>
    </row>
    <row r="194" ht="16.9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7"/>
      <c r="BJ194" s="23"/>
      <c r="BK194" s="23"/>
      <c r="BL194" s="23"/>
      <c r="BM194" s="23"/>
    </row>
    <row r="195" ht="16.9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7"/>
      <c r="BJ195" s="23"/>
      <c r="BK195" s="23"/>
      <c r="BL195" s="23"/>
      <c r="BM195" s="23"/>
    </row>
    <row r="196" ht="16.9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7"/>
      <c r="BJ196" s="23"/>
      <c r="BK196" s="23"/>
      <c r="BL196" s="23"/>
      <c r="BM196" s="23"/>
    </row>
    <row r="197" ht="16.9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7"/>
      <c r="BJ197" s="23"/>
      <c r="BK197" s="23"/>
      <c r="BL197" s="23"/>
      <c r="BM197" s="23"/>
    </row>
    <row r="198" ht="16.9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7"/>
      <c r="BJ198" s="23"/>
      <c r="BK198" s="23"/>
      <c r="BL198" s="23"/>
      <c r="BM198" s="23"/>
    </row>
    <row r="199" ht="16.9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7"/>
      <c r="BJ199" s="23"/>
      <c r="BK199" s="23"/>
      <c r="BL199" s="23"/>
      <c r="BM199" s="23"/>
    </row>
    <row r="200" ht="16.9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7"/>
      <c r="BJ200" s="23"/>
      <c r="BK200" s="23"/>
      <c r="BL200" s="23"/>
      <c r="BM200" s="23"/>
    </row>
    <row r="201" ht="16.9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7"/>
      <c r="BJ201" s="23"/>
      <c r="BK201" s="23"/>
      <c r="BL201" s="23"/>
      <c r="BM201" s="23"/>
    </row>
  </sheetData>
  <mergeCells>
    <mergeCell ref="BJ40:BJ41"/>
    <mergeCell ref="AE6:AE8"/>
    <mergeCell ref="AQ6:AQ8"/>
    <mergeCell ref="T6:T8"/>
    <mergeCell ref="V6:V8"/>
    <mergeCell ref="AG6:AG8"/>
    <mergeCell ref="AY40:AY41"/>
    <mergeCell ref="BC40:BC41"/>
    <mergeCell ref="BF40:BG40"/>
    <mergeCell ref="BF41:BG41"/>
    <mergeCell ref="V35:Y35"/>
    <mergeCell ref="AD40:AD41"/>
    <mergeCell ref="AD5:AD8"/>
    <mergeCell ref="AY3:BM3"/>
    <mergeCell ref="AN9:AO9"/>
    <mergeCell ref="AJ45:AM45"/>
    <mergeCell ref="AM6:AM8"/>
    <mergeCell ref="AT6:AT8"/>
    <mergeCell ref="AV6:AV8"/>
    <mergeCell ref="AK6:AK8"/>
    <mergeCell ref="AS6:AS8"/>
    <mergeCell ref="AJ6:AJ8"/>
    <mergeCell ref="BI40:BI41"/>
    <mergeCell ref="AO4:AW4"/>
    <mergeCell ref="AN5:AO8"/>
    <mergeCell ref="AW6:AW8"/>
    <mergeCell ref="AU6:AU8"/>
    <mergeCell ref="BI45:BM45"/>
    <mergeCell ref="BJ35:BM35"/>
    <mergeCell ref="A40:A41"/>
    <mergeCell ref="E40:E41"/>
    <mergeCell ref="A5:B8"/>
    <mergeCell ref="C5:C8"/>
    <mergeCell ref="A9:B9"/>
    <mergeCell ref="O40:O41"/>
    <mergeCell ref="O5:P8"/>
    <mergeCell ref="Z5:AA8"/>
    <mergeCell ref="AB5:AB8"/>
    <mergeCell ref="AC5:AC8"/>
    <mergeCell ref="O9:P9"/>
    <mergeCell ref="Z40:Z41"/>
    <mergeCell ref="F6:F8"/>
    <mergeCell ref="D5:D8"/>
    <mergeCell ref="J6:J8"/>
    <mergeCell ref="Z9:AA9"/>
    <mergeCell ref="W6:W8"/>
    <mergeCell ref="U6:U8"/>
    <mergeCell ref="Q6:Q8"/>
    <mergeCell ref="E5:E8"/>
    <mergeCell ref="I6:I8"/>
    <mergeCell ref="H6:H8"/>
    <mergeCell ref="G6:G8"/>
    <mergeCell ref="R5:Y5"/>
    <mergeCell ref="F5:N5"/>
    <mergeCell ref="X6:X8"/>
    <mergeCell ref="S6:S8"/>
    <mergeCell ref="R6:R8"/>
    <mergeCell ref="K45:N45"/>
    <mergeCell ref="K35:N35"/>
    <mergeCell ref="L40:L41"/>
    <mergeCell ref="M6:M8"/>
    <mergeCell ref="N6:N8"/>
    <mergeCell ref="L6:L8"/>
    <mergeCell ref="K6:K8"/>
    <mergeCell ref="V45:Y45"/>
    <mergeCell ref="AU45:AX45"/>
    <mergeCell ref="AW37:AW38"/>
    <mergeCell ref="AJ35:AM35"/>
    <mergeCell ref="AU35:AX35"/>
    <mergeCell ref="AK40:AK41"/>
    <mergeCell ref="AN37:AN38"/>
    <mergeCell ref="AR37:AR38"/>
    <mergeCell ref="I2:L2"/>
    <mergeCell ref="U2:V2"/>
    <mergeCell ref="A3:N3"/>
    <mergeCell ref="B4:M4"/>
    <mergeCell ref="O3:Y3"/>
    <mergeCell ref="P4:X4"/>
    <mergeCell ref="AH2:AK2"/>
    <mergeCell ref="AT2:AU2"/>
    <mergeCell ref="AX6:AX8"/>
    <mergeCell ref="Y6:Y8"/>
    <mergeCell ref="AP6:AP8"/>
    <mergeCell ref="AR6:AR8"/>
    <mergeCell ref="Z3:AM3"/>
    <mergeCell ref="AN3:AX3"/>
    <mergeCell ref="AA4:AL4"/>
    <mergeCell ref="AE5:AM5"/>
    <mergeCell ref="AQ5:AX5"/>
    <mergeCell ref="AF6:AF8"/>
    <mergeCell ref="AL6:AL8"/>
    <mergeCell ref="AH6:AH8"/>
    <mergeCell ref="AI6:AI8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"='歲出用途別_資本門年報表_當年度_實支數依機關主管別.歲出用途別分$0_2_0$2090104a030'"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"='中華民國113年$0_3_15$2024'"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"='歲出用途別_資本門年報表_以前年度_實支數依機關主管別.歲出用途別分$0_2_25$2090104a031'"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"='中華民國113年$0_3_26$2024'"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"='中華民國113年$0_3_40$2024'"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