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<sst xmlns="http://schemas.openxmlformats.org/spreadsheetml/2006/main" count="63">
  <si>
    <t>公開類</t>
  </si>
  <si>
    <t>月報</t>
  </si>
  <si>
    <t>臺中市霧峰區公所人民申請案件統計表</t>
  </si>
  <si>
    <t>中華民國113年12月</t>
  </si>
  <si>
    <t>項目</t>
  </si>
  <si>
    <t>數量</t>
  </si>
  <si>
    <t>單位</t>
  </si>
  <si>
    <t>合計</t>
  </si>
  <si>
    <t>民政課</t>
  </si>
  <si>
    <t>人文課</t>
  </si>
  <si>
    <t>社會課</t>
  </si>
  <si>
    <t>政風室</t>
  </si>
  <si>
    <t>會計室</t>
  </si>
  <si>
    <t>人事室</t>
  </si>
  <si>
    <t>秘書室</t>
  </si>
  <si>
    <t>公用及建設課</t>
  </si>
  <si>
    <t>農業課</t>
  </si>
  <si>
    <t>秘書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</si>
  <si>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</si>
  <si>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</si>
  <si>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</si>
  <si>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</si>
  <si>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</si>
  <si>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</si>
  <si>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</si>
  <si>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</si>
  <si>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</si>
  <si>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</si>
  <si>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</si>
  <si>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</si>
  <si>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</si>
  <si>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</si>
  <si>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</si>
  <si>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</si>
  <si>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</si>
  <si>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</si>
  <si>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</si>
  <si>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</si>
  <si>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</si>
  <si>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</si>
  <si>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</si>
  <si>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</si>
  <si>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</si>
  <si>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</si>
  <si>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</si>
  <si>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</si>
  <si>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</si>
  <si>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</si>
  <si>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</si>
  <si>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</si>
  <si>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</si>
  <si>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</si>
  <si>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</si>
  <si>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</si>
  <si>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</si>
  <si>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</si>
  <si>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臺中市霧峰區公所</t>
  </si>
  <si>
    <t>30280-90-06-3</t>
  </si>
  <si>
    <t>未逾辦理期限待辦案件數</t>
  </si>
  <si>
    <t>﹝8﹞</t>
  </si>
  <si>
    <t>中華民國114年1月3日編製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</si>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</sst>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-* #,##0.00_-;\-* #,##0.00_-;_-* &quot;-&quot;??_-;_-@_-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10" fontId="4" borderId="2" xfId="0" applyNumberFormat="true" applyFont="true" applyBorder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197" fontId="4" fillId="2" borderId="1" xfId="0" applyNumberFormat="true" applyFont="true" applyFill="true" applyBorder="true">
      <alignment horizontal="right" vertical="center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>
      <alignment horizontal="right"/>
    </xf>
    <xf numFmtId="0" fontId="5" borderId="6" xfId="0" applyFont="true" applyBorder="true">
      <alignment horizontal="right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0" fontId="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E16" sqref="E16:E16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5" bestFit="false" customWidth="true" width="14.2109375" hidden="false" outlineLevel="0"/>
    <col min="6" max="6" bestFit="false" customWidth="true" width="18.3515625" hidden="false" outlineLevel="0"/>
    <col min="7" max="7" bestFit="false" customWidth="true" width="14.2109375" hidden="false" outlineLevel="0"/>
    <col min="8" max="8" bestFit="false" customWidth="true" width="17.3515625" hidden="false" outlineLevel="0"/>
    <col min="9" max="9" bestFit="false" customWidth="true" width="14.2109375" hidden="false" outlineLevel="0"/>
    <col min="10" max="10" bestFit="false" customWidth="true" width="15.78125" hidden="false" outlineLevel="0"/>
    <col min="11" max="12" bestFit="false" customWidth="true" width="15.4921875" hidden="false" outlineLevel="0"/>
    <col min="13" max="13" bestFit="false" customWidth="true" width="15.2109375" hidden="false" outlineLevel="0"/>
    <col min="14" max="14" bestFit="false" customWidth="true" width="15.4921875" hidden="false" outlineLevel="0"/>
  </cols>
  <sheetData>
    <row r="1" ht="19.5" customHeight="true">
      <c r="A1" s="1" t="s">
        <v>0</v>
      </c>
      <c r="B1" s="14"/>
      <c r="C1" s="20"/>
      <c r="D1" s="12"/>
      <c r="E1" s="12"/>
      <c r="F1" s="12"/>
      <c r="G1" s="12"/>
      <c r="H1" s="32"/>
      <c r="I1" s="12"/>
      <c r="J1" s="32"/>
      <c r="K1" s="40"/>
      <c r="L1" s="1" t="s">
        <v>53</v>
      </c>
      <c r="M1" s="1" t="s">
        <v>56</v>
      </c>
      <c r="N1" s="1"/>
      <c r="O1" s="49"/>
    </row>
    <row r="2" ht="19.5" customHeight="true">
      <c r="A2" s="1" t="s">
        <v>1</v>
      </c>
      <c r="B2" s="15" t="s">
        <v>21</v>
      </c>
      <c r="C2" s="21"/>
      <c r="D2" s="21"/>
      <c r="E2" s="21"/>
      <c r="F2" s="21"/>
      <c r="G2" s="21"/>
      <c r="H2" s="21"/>
      <c r="I2" s="21"/>
      <c r="J2" s="21"/>
      <c r="K2" s="41"/>
      <c r="L2" s="1" t="s">
        <v>54</v>
      </c>
      <c r="M2" s="1" t="s">
        <v>57</v>
      </c>
      <c r="N2" s="1"/>
      <c r="O2" s="49"/>
    </row>
    <row r="3" ht="16.5" customHeight="true">
      <c r="A3" s="2"/>
      <c r="B3" s="2"/>
      <c r="C3" s="2"/>
      <c r="D3" s="2"/>
      <c r="E3" s="2"/>
      <c r="F3" s="11"/>
      <c r="G3" s="29"/>
      <c r="H3" s="11"/>
      <c r="I3" s="29"/>
      <c r="J3" s="11"/>
      <c r="K3" s="29"/>
      <c r="L3" s="11"/>
      <c r="M3" s="44"/>
      <c r="N3" s="44"/>
    </row>
    <row r="4" ht="16.5" customHeight="true">
      <c r="A4" s="3"/>
      <c r="B4" s="3"/>
      <c r="C4" s="3"/>
      <c r="D4" s="3"/>
      <c r="E4" s="3"/>
      <c r="F4" s="12"/>
      <c r="G4" s="30"/>
      <c r="H4" s="12"/>
      <c r="I4" s="30"/>
      <c r="J4" s="12"/>
      <c r="K4" s="30"/>
      <c r="L4" s="12"/>
      <c r="M4" s="32"/>
      <c r="N4" s="32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32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4.6" customHeight="true">
      <c r="A7" s="6" t="s">
        <v>4</v>
      </c>
      <c r="B7" s="16" t="s">
        <v>22</v>
      </c>
      <c r="C7" s="16"/>
      <c r="D7" s="16"/>
      <c r="E7" s="16" t="s">
        <v>33</v>
      </c>
      <c r="F7" s="16"/>
      <c r="G7" s="16"/>
      <c r="H7" s="16"/>
      <c r="I7" s="16"/>
      <c r="J7" s="16"/>
      <c r="K7" s="16" t="s">
        <v>48</v>
      </c>
      <c r="L7" s="16"/>
      <c r="M7" s="16"/>
      <c r="N7" s="16"/>
      <c r="O7" s="49"/>
    </row>
    <row r="8" ht="16.5" customHeight="true">
      <c r="A8" s="7" t="s">
        <v>5</v>
      </c>
      <c r="B8" s="16" t="s">
        <v>23</v>
      </c>
      <c r="C8" s="16" t="s">
        <v>27</v>
      </c>
      <c r="D8" s="16" t="s">
        <v>7</v>
      </c>
      <c r="E8" s="16" t="s">
        <v>34</v>
      </c>
      <c r="F8" s="16"/>
      <c r="G8" s="16" t="s">
        <v>39</v>
      </c>
      <c r="H8" s="16"/>
      <c r="I8" s="16" t="s">
        <v>44</v>
      </c>
      <c r="J8" s="16"/>
      <c r="K8" s="16" t="s">
        <v>49</v>
      </c>
      <c r="L8" s="16"/>
      <c r="M8" s="16" t="s">
        <v>58</v>
      </c>
      <c r="N8" s="46" t="s">
        <v>61</v>
      </c>
    </row>
    <row r="9" ht="16.5" customHeight="true">
      <c r="A9" s="8"/>
      <c r="B9" s="16"/>
      <c r="C9" s="16"/>
      <c r="D9" s="16"/>
      <c r="E9" s="16" t="s">
        <v>35</v>
      </c>
      <c r="F9" s="26" t="s">
        <v>37</v>
      </c>
      <c r="G9" s="16" t="s">
        <v>35</v>
      </c>
      <c r="H9" s="26" t="s">
        <v>37</v>
      </c>
      <c r="I9" s="16" t="s">
        <v>45</v>
      </c>
      <c r="J9" s="16"/>
      <c r="K9" s="16" t="s">
        <v>50</v>
      </c>
      <c r="L9" s="16"/>
      <c r="M9" s="16"/>
      <c r="N9" s="46"/>
    </row>
    <row r="10" ht="16.5" customHeight="true">
      <c r="A10" s="8"/>
      <c r="B10" s="16"/>
      <c r="C10" s="16"/>
      <c r="D10" s="22" t="s">
        <v>29</v>
      </c>
      <c r="E10" s="16"/>
      <c r="F10" s="26"/>
      <c r="G10" s="16"/>
      <c r="H10" s="26"/>
      <c r="I10" s="16" t="s">
        <v>35</v>
      </c>
      <c r="J10" s="36" t="s">
        <v>37</v>
      </c>
      <c r="K10" s="16" t="s">
        <v>35</v>
      </c>
      <c r="L10" s="36" t="s">
        <v>37</v>
      </c>
      <c r="M10" s="16"/>
      <c r="N10" s="46"/>
    </row>
    <row r="11" ht="16.5" customHeight="true">
      <c r="A11" s="9" t="s">
        <v>6</v>
      </c>
      <c r="B11" s="16" t="s">
        <v>24</v>
      </c>
      <c r="C11" s="16" t="s">
        <v>28</v>
      </c>
      <c r="D11" s="16" t="s">
        <v>30</v>
      </c>
      <c r="E11" s="16" t="s">
        <v>36</v>
      </c>
      <c r="F11" s="16" t="s">
        <v>38</v>
      </c>
      <c r="G11" s="16" t="s">
        <v>40</v>
      </c>
      <c r="H11" s="16" t="s">
        <v>43</v>
      </c>
      <c r="I11" s="16" t="s">
        <v>46</v>
      </c>
      <c r="J11" s="16" t="s">
        <v>47</v>
      </c>
      <c r="K11" s="16" t="s">
        <v>51</v>
      </c>
      <c r="L11" s="16" t="s">
        <v>55</v>
      </c>
      <c r="M11" s="16" t="s">
        <v>59</v>
      </c>
      <c r="N11" s="46" t="s">
        <v>62</v>
      </c>
    </row>
    <row r="12" ht="22.5" customHeight="true">
      <c r="A12" s="10" t="s">
        <v>7</v>
      </c>
      <c r="B12" s="17" t="n">
        <f>SUM(B13:B30)</f>
        <v>110</v>
      </c>
      <c r="C12" s="17" t="n">
        <f>SUM(C13:C30)</f>
        <v>39</v>
      </c>
      <c r="D12" s="17" t="n">
        <f>B12+C12</f>
        <v>149</v>
      </c>
      <c r="E12" s="17" t="n">
        <f>SUM(E13:E30)</f>
        <v>120</v>
      </c>
      <c r="F12" s="27" t="n">
        <f>IF(I12&gt;0, E12/I12*100, "--")</f>
        <v>100</v>
      </c>
      <c r="G12" s="17" t="n">
        <f>SUM(G13:G30)</f>
        <v>0</v>
      </c>
      <c r="H12" s="27" t="n">
        <f>IF(I12&gt;0, G12/I12*100, "--")</f>
        <v>0</v>
      </c>
      <c r="I12" s="17" t="n">
        <f>E12+G12</f>
        <v>120</v>
      </c>
      <c r="J12" s="27" t="n">
        <f>IF(D12&gt;0, I12/D12*100, "--")</f>
        <v>80.5369127516778</v>
      </c>
      <c r="K12" s="17" t="n">
        <f>D12-I12</f>
        <v>29</v>
      </c>
      <c r="L12" s="27" t="n">
        <f>IF(D12&gt;0, K12/D12*100, "--")</f>
        <v>19.4630872483221</v>
      </c>
      <c r="M12" s="17" t="n">
        <f>K12-N12</f>
        <v>29</v>
      </c>
      <c r="N12" s="47" t="n">
        <f>SUM(N13:N30)</f>
        <v>0</v>
      </c>
    </row>
    <row r="13" ht="22.5" customHeight="true">
      <c r="A13" s="10" t="s">
        <v>8</v>
      </c>
      <c r="B13" s="18" t="n">
        <v>14</v>
      </c>
      <c r="C13" s="18" t="n">
        <v>3</v>
      </c>
      <c r="D13" s="23" t="n">
        <f>B13+C13</f>
        <v>17</v>
      </c>
      <c r="E13" s="18" t="n">
        <v>12</v>
      </c>
      <c r="F13" s="27" t="n">
        <f>IF(I13&gt;0, E13/I13*100, "--")</f>
        <v>100</v>
      </c>
      <c r="G13" s="18" t="n">
        <v>0</v>
      </c>
      <c r="H13" s="27" t="n">
        <f>IF(I13&gt;0, G13/I13*100, "--")</f>
        <v>0</v>
      </c>
      <c r="I13" s="23" t="n">
        <f>E13+G13</f>
        <v>12</v>
      </c>
      <c r="J13" s="27" t="n">
        <f>IF(D13&gt;0, I13/D13*100, "--")</f>
        <v>70.5882352941177</v>
      </c>
      <c r="K13" s="23" t="n">
        <f>D13-I13</f>
        <v>5</v>
      </c>
      <c r="L13" s="27" t="n">
        <f>IF(D13&gt;0, K13/D13*100, "--")</f>
        <v>29.4117647058824</v>
      </c>
      <c r="M13" s="18" t="n">
        <v>5</v>
      </c>
      <c r="N13" s="48" t="n">
        <v>0</v>
      </c>
    </row>
    <row r="14" ht="22.5" customHeight="true">
      <c r="A14" s="10" t="s">
        <v>9</v>
      </c>
      <c r="B14" s="18" t="n">
        <v>3</v>
      </c>
      <c r="C14" s="18" t="n">
        <v>1</v>
      </c>
      <c r="D14" s="23" t="n">
        <f>B14+C14</f>
        <v>4</v>
      </c>
      <c r="E14" s="18" t="n">
        <v>4</v>
      </c>
      <c r="F14" s="27" t="n">
        <f>IF(I14&gt;0, E14/I14*100, "--")</f>
        <v>100</v>
      </c>
      <c r="G14" s="18" t="n">
        <v>0</v>
      </c>
      <c r="H14" s="27" t="n">
        <f>IF(I14&gt;0, G14/I14*100, "--")</f>
        <v>0</v>
      </c>
      <c r="I14" s="23" t="n">
        <f>E14+G14</f>
        <v>4</v>
      </c>
      <c r="J14" s="27" t="n">
        <f>IF(D14&gt;0, I14/D14*100, "--")</f>
        <v>100</v>
      </c>
      <c r="K14" s="23" t="n">
        <f>D14-I14</f>
        <v>0</v>
      </c>
      <c r="L14" s="27" t="n">
        <f>IF(D14&gt;0, K14/D14*100, "--")</f>
        <v>0</v>
      </c>
      <c r="M14" s="18" t="n">
        <v>0</v>
      </c>
      <c r="N14" s="48" t="n">
        <v>0</v>
      </c>
    </row>
    <row r="15" ht="22.5" customHeight="true">
      <c r="A15" s="10" t="s">
        <v>10</v>
      </c>
      <c r="B15" s="18" t="n">
        <v>24</v>
      </c>
      <c r="C15" s="18" t="n">
        <v>3</v>
      </c>
      <c r="D15" s="23" t="n">
        <f>B15+C15</f>
        <v>27</v>
      </c>
      <c r="E15" s="18" t="n">
        <v>26</v>
      </c>
      <c r="F15" s="27" t="n">
        <f>IF(I15&gt;0, E15/I15*100, "--")</f>
        <v>100</v>
      </c>
      <c r="G15" s="18" t="n">
        <v>0</v>
      </c>
      <c r="H15" s="27" t="n">
        <f>IF(I15&gt;0, G15/I15*100, "--")</f>
        <v>0</v>
      </c>
      <c r="I15" s="23" t="n">
        <f>E15+G15</f>
        <v>26</v>
      </c>
      <c r="J15" s="27" t="n">
        <f>IF(D15&gt;0, I15/D15*100, "--")</f>
        <v>96.2962962962963</v>
      </c>
      <c r="K15" s="23" t="n">
        <f>D15-I15</f>
        <v>1</v>
      </c>
      <c r="L15" s="27" t="n">
        <f>IF(D15&gt;0, K15/D15*100, "--")</f>
        <v>3.7037037037037</v>
      </c>
      <c r="M15" s="18" t="n">
        <v>1</v>
      </c>
      <c r="N15" s="48" t="n">
        <v>0</v>
      </c>
    </row>
    <row r="16" ht="22.5" customHeight="true">
      <c r="A16" s="10" t="s">
        <v>11</v>
      </c>
      <c r="B16" s="18" t="n">
        <v>0</v>
      </c>
      <c r="C16" s="18" t="n">
        <v>0</v>
      </c>
      <c r="D16" s="23" t="n">
        <f>B16+C16</f>
        <v>0</v>
      </c>
      <c r="E16" s="18" t="n">
        <v>0</v>
      </c>
      <c r="F16" s="28" t="str">
        <f>IF(I16&gt;0, E16/I16*100, "--")</f>
        <v>--</v>
      </c>
      <c r="G16" s="18" t="n">
        <v>0</v>
      </c>
      <c r="H16" s="28" t="str">
        <f>IF(I16&gt;0, G16/I16*100, "--")</f>
        <v>--</v>
      </c>
      <c r="I16" s="33" t="n">
        <f>E16+G16</f>
        <v>0</v>
      </c>
      <c r="J16" s="28" t="str">
        <f>IF(D16&gt;0, I16/D16*100, "--")</f>
        <v>--</v>
      </c>
      <c r="K16" s="23" t="n">
        <f>D16-I16</f>
        <v>0</v>
      </c>
      <c r="L16" s="28" t="str">
        <f>IF(D16&gt;0, K16/D16*100, "--")</f>
        <v>--</v>
      </c>
      <c r="M16" s="18" t="n">
        <v>0</v>
      </c>
      <c r="N16" s="48" t="n">
        <v>0</v>
      </c>
    </row>
    <row r="17" ht="22.5" customHeight="true">
      <c r="A17" s="10" t="s">
        <v>12</v>
      </c>
      <c r="B17" s="18" t="n">
        <v>0</v>
      </c>
      <c r="C17" s="18" t="n">
        <v>0</v>
      </c>
      <c r="D17" s="23" t="n">
        <f>B17+C17</f>
        <v>0</v>
      </c>
      <c r="E17" s="18" t="n">
        <v>0</v>
      </c>
      <c r="F17" s="28" t="str">
        <f>IF(I17&gt;0, E17/I17*100, "--")</f>
        <v>--</v>
      </c>
      <c r="G17" s="18" t="n">
        <v>0</v>
      </c>
      <c r="H17" s="28" t="str">
        <f>IF(I17&gt;0, G17/I17*100, "--")</f>
        <v>--</v>
      </c>
      <c r="I17" s="33" t="n">
        <f>E17+G17</f>
        <v>0</v>
      </c>
      <c r="J17" s="28" t="str">
        <f>IF(D17&gt;0, I17/D17*100, "--")</f>
        <v>--</v>
      </c>
      <c r="K17" s="23" t="n">
        <f>D17-I17</f>
        <v>0</v>
      </c>
      <c r="L17" s="28" t="str">
        <f>IF(D17&gt;0, K17/D17*100, "--")</f>
        <v>--</v>
      </c>
      <c r="M17" s="18" t="n">
        <v>0</v>
      </c>
      <c r="N17" s="48" t="n">
        <v>0</v>
      </c>
    </row>
    <row r="18" ht="22.5" customHeight="true">
      <c r="A18" s="10" t="s">
        <v>13</v>
      </c>
      <c r="B18" s="18" t="n">
        <v>0</v>
      </c>
      <c r="C18" s="18" t="n">
        <v>0</v>
      </c>
      <c r="D18" s="23" t="n">
        <f>B18+C18</f>
        <v>0</v>
      </c>
      <c r="E18" s="18" t="n">
        <v>0</v>
      </c>
      <c r="F18" s="28" t="str">
        <f>IF(I18&gt;0, E18/I18*100, "--")</f>
        <v>--</v>
      </c>
      <c r="G18" s="18" t="n">
        <v>0</v>
      </c>
      <c r="H18" s="28" t="str">
        <f>IF(I18&gt;0, G18/I18*100, "--")</f>
        <v>--</v>
      </c>
      <c r="I18" s="33" t="n">
        <f>E18+G18</f>
        <v>0</v>
      </c>
      <c r="J18" s="28" t="str">
        <f>IF(D18&gt;0, I18/D18*100, "--")</f>
        <v>--</v>
      </c>
      <c r="K18" s="23" t="n">
        <f>D18-I18</f>
        <v>0</v>
      </c>
      <c r="L18" s="28" t="str">
        <f>IF(D18&gt;0, K18/D18*100, "--")</f>
        <v>--</v>
      </c>
      <c r="M18" s="18" t="n">
        <v>0</v>
      </c>
      <c r="N18" s="48" t="n">
        <v>0</v>
      </c>
    </row>
    <row r="19" ht="22.5" customHeight="true">
      <c r="A19" s="10" t="s">
        <v>14</v>
      </c>
      <c r="B19" s="18" t="n">
        <v>3</v>
      </c>
      <c r="C19" s="18" t="n">
        <v>0</v>
      </c>
      <c r="D19" s="23" t="n">
        <f>B19+C19</f>
        <v>3</v>
      </c>
      <c r="E19" s="18" t="n">
        <v>3</v>
      </c>
      <c r="F19" s="28" t="n">
        <f>IF(I19&gt;0, E19/I19*100, "--")</f>
        <v>100</v>
      </c>
      <c r="G19" s="18" t="n">
        <v>0</v>
      </c>
      <c r="H19" s="28" t="n">
        <f>IF(I19&gt;0, G19/I19*100, "--")</f>
        <v>0</v>
      </c>
      <c r="I19" s="33" t="n">
        <f>E19+G19</f>
        <v>3</v>
      </c>
      <c r="J19" s="28" t="n">
        <f>IF(D19&gt;0, I19/D19*100, "--")</f>
        <v>100</v>
      </c>
      <c r="K19" s="23" t="n">
        <f>D19-I19</f>
        <v>0</v>
      </c>
      <c r="L19" s="28" t="n">
        <f>IF(D19&gt;0, K19/D19*100, "--")</f>
        <v>0</v>
      </c>
      <c r="M19" s="18" t="n">
        <v>0</v>
      </c>
      <c r="N19" s="48" t="n">
        <v>0</v>
      </c>
    </row>
    <row r="20" ht="22.5" customHeight="true">
      <c r="A20" s="10" t="s">
        <v>15</v>
      </c>
      <c r="B20" s="18" t="n">
        <v>33</v>
      </c>
      <c r="C20" s="18" t="n">
        <v>8</v>
      </c>
      <c r="D20" s="23" t="n">
        <f>B20+C20</f>
        <v>41</v>
      </c>
      <c r="E20" s="18" t="n">
        <v>34</v>
      </c>
      <c r="F20" s="28" t="n">
        <f>IF(I20&gt;0, E20/I20*100, "--")</f>
        <v>100</v>
      </c>
      <c r="G20" s="18" t="n">
        <v>0</v>
      </c>
      <c r="H20" s="28" t="n">
        <f>IF(I20&gt;0, G20/I20*100, "--")</f>
        <v>0</v>
      </c>
      <c r="I20" s="33" t="n">
        <f>E20+G20</f>
        <v>34</v>
      </c>
      <c r="J20" s="28" t="n">
        <f>IF(D20&gt;0, I20/D20*100, "--")</f>
        <v>82.9268292682927</v>
      </c>
      <c r="K20" s="23" t="n">
        <f>D20-I20</f>
        <v>7</v>
      </c>
      <c r="L20" s="28" t="n">
        <f>IF(D20&gt;0, K20/D20*100, "--")</f>
        <v>17.0731707317073</v>
      </c>
      <c r="M20" s="18" t="n">
        <v>7</v>
      </c>
      <c r="N20" s="48" t="n">
        <v>0</v>
      </c>
    </row>
    <row r="21" ht="22.5" customHeight="true">
      <c r="A21" s="10" t="s">
        <v>16</v>
      </c>
      <c r="B21" s="18" t="n">
        <v>33</v>
      </c>
      <c r="C21" s="18" t="n">
        <v>24</v>
      </c>
      <c r="D21" s="23" t="n">
        <f>B21+C21</f>
        <v>57</v>
      </c>
      <c r="E21" s="18" t="n">
        <v>41</v>
      </c>
      <c r="F21" s="28" t="n">
        <f>IF(I21&gt;0, E21/I21*100, "--")</f>
        <v>100</v>
      </c>
      <c r="G21" s="18" t="n">
        <v>0</v>
      </c>
      <c r="H21" s="28" t="n">
        <f>IF(I21&gt;0, G21/I21*100, "--")</f>
        <v>0</v>
      </c>
      <c r="I21" s="33" t="n">
        <f>E21+G21</f>
        <v>41</v>
      </c>
      <c r="J21" s="28" t="n">
        <f>IF(D21&gt;0, I21/D21*100, "--")</f>
        <v>71.9298245614035</v>
      </c>
      <c r="K21" s="23" t="n">
        <f>D21-I21</f>
        <v>16</v>
      </c>
      <c r="L21" s="28" t="n">
        <f>IF(D21&gt;0, K21/D21*100, "--")</f>
        <v>28.0701754385965</v>
      </c>
      <c r="M21" s="18" t="n">
        <v>16</v>
      </c>
      <c r="N21" s="48" t="n">
        <v>0</v>
      </c>
    </row>
    <row r="22" ht="22.5" customHeight="true">
      <c r="A22" s="10" t="s">
        <v>17</v>
      </c>
      <c r="B22" s="18" t="n">
        <v>0</v>
      </c>
      <c r="C22" s="18" t="n">
        <v>0</v>
      </c>
      <c r="D22" s="23" t="n">
        <f>B22+C22</f>
        <v>0</v>
      </c>
      <c r="E22" s="18" t="n">
        <v>0</v>
      </c>
      <c r="F22" s="28" t="str">
        <f>IF(I22&gt;0, E22/I22*100, "--")</f>
        <v>--</v>
      </c>
      <c r="G22" s="18" t="n">
        <v>0</v>
      </c>
      <c r="H22" s="28" t="str">
        <f>IF(I22&gt;0, G22/I22*100, "--")</f>
        <v>--</v>
      </c>
      <c r="I22" s="33" t="n">
        <f>E22+G22</f>
        <v>0</v>
      </c>
      <c r="J22" s="28" t="str">
        <f>IF(D22&gt;0, I22/D22*100, "--")</f>
        <v>--</v>
      </c>
      <c r="K22" s="23" t="n">
        <f>D22-I22</f>
        <v>0</v>
      </c>
      <c r="L22" s="28" t="str">
        <f>IF(D22&gt;0, K22/D22*100, "--")</f>
        <v>--</v>
      </c>
      <c r="M22" s="18" t="n">
        <v>0</v>
      </c>
      <c r="N22" s="48" t="n">
        <v>0</v>
      </c>
    </row>
    <row r="23" ht="19.5" customHeight="true">
      <c r="A23" s="11"/>
      <c r="B23" s="11"/>
      <c r="C23" s="11"/>
      <c r="D23" s="11"/>
      <c r="E23" s="11"/>
      <c r="F23" s="11"/>
      <c r="G23" s="11"/>
      <c r="H23" s="11"/>
      <c r="I23" s="34"/>
      <c r="J23" s="37"/>
      <c r="K23" s="11"/>
      <c r="L23" s="11"/>
      <c r="M23" s="45" t="s">
        <v>60</v>
      </c>
      <c r="N23" s="45"/>
    </row>
    <row r="24" ht="16.5" customHeight="true">
      <c r="A24" s="12"/>
      <c r="B24" s="12"/>
      <c r="C24" s="12"/>
      <c r="D24" s="12"/>
      <c r="E24" s="12"/>
      <c r="F24" s="12"/>
      <c r="G24" s="12"/>
      <c r="H24" s="12"/>
      <c r="I24" s="35"/>
      <c r="J24" s="38"/>
      <c r="K24" s="12"/>
      <c r="L24" s="12"/>
      <c r="M24" s="12"/>
      <c r="N24" s="12"/>
    </row>
    <row r="25" ht="19.5" customHeight="true">
      <c r="A25" s="13" t="s">
        <v>18</v>
      </c>
      <c r="B25" s="13"/>
      <c r="C25" s="13"/>
      <c r="D25" s="24" t="s">
        <v>31</v>
      </c>
      <c r="E25" s="24"/>
      <c r="F25" s="12"/>
      <c r="G25" s="24" t="s">
        <v>41</v>
      </c>
      <c r="H25" s="24"/>
      <c r="I25" s="12"/>
      <c r="J25" s="39"/>
      <c r="K25" s="13" t="s">
        <v>52</v>
      </c>
      <c r="L25" s="13"/>
      <c r="M25" s="13"/>
      <c r="N25" s="13"/>
    </row>
    <row r="26" ht="19.5" customHeight="true">
      <c r="A26" s="13"/>
      <c r="B26" s="13"/>
      <c r="C26" s="13"/>
      <c r="D26" s="13"/>
      <c r="E26" s="13"/>
      <c r="F26" s="12"/>
      <c r="G26" s="13"/>
      <c r="H26" s="13"/>
      <c r="I26" s="12"/>
      <c r="J26" s="31"/>
      <c r="K26" s="13"/>
      <c r="L26" s="13"/>
      <c r="M26" s="13"/>
      <c r="N26" s="13"/>
    </row>
    <row r="27" ht="19.5" customHeight="true">
      <c r="A27" s="13"/>
      <c r="B27" s="13"/>
      <c r="C27" s="13"/>
      <c r="D27" s="24" t="s">
        <v>32</v>
      </c>
      <c r="E27" s="13"/>
      <c r="F27" s="12"/>
      <c r="G27" s="24" t="s">
        <v>42</v>
      </c>
      <c r="H27" s="24"/>
      <c r="I27" s="12"/>
      <c r="J27" s="31"/>
      <c r="K27" s="13"/>
      <c r="L27" s="13"/>
      <c r="M27" s="13"/>
      <c r="N27" s="13"/>
    </row>
    <row r="28" ht="19.5" customHeight="true">
      <c r="A28" s="13"/>
      <c r="B28" s="13"/>
      <c r="C28" s="13"/>
      <c r="D28" s="13"/>
      <c r="E28" s="13"/>
      <c r="F28" s="24"/>
      <c r="G28" s="24"/>
      <c r="H28" s="31"/>
      <c r="I28" s="13"/>
      <c r="J28" s="31"/>
      <c r="K28" s="13"/>
      <c r="L28" s="13"/>
      <c r="M28" s="13"/>
      <c r="N28" s="13"/>
    </row>
    <row r="29" ht="19.5" customHeight="true">
      <c r="A29" s="13" t="s">
        <v>19</v>
      </c>
      <c r="B29" s="19" t="s">
        <v>25</v>
      </c>
      <c r="C29" s="19"/>
      <c r="D29" s="13"/>
      <c r="E29" s="25"/>
      <c r="F29" s="13"/>
      <c r="G29" s="31"/>
      <c r="H29" s="13"/>
      <c r="I29" s="31"/>
      <c r="J29" s="13"/>
      <c r="K29" s="42"/>
      <c r="L29" s="43"/>
      <c r="M29" s="13"/>
      <c r="N29" s="13"/>
    </row>
    <row r="30" ht="19.5" customHeight="true">
      <c r="A30" s="13" t="s">
        <v>20</v>
      </c>
      <c r="B30" s="19" t="s">
        <v>26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ht="15.75" customHeight="tru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ht="15.75" customHeight="tru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ht="15.75" customHeight="tru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ht="15.75" customHeight="tru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ht="15.75" customHeight="tru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ht="15.75" customHeight="tru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ht="15.75" customHeight="tru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ht="15.75" customHeight="tru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ht="15.75" customHeight="tru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ht="15.7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23:N23"/>
    <mergeCell ref="G25:H25"/>
    <mergeCell ref="G27:H27"/>
    <mergeCell ref="K8:L8"/>
    <mergeCell ref="M8:M10"/>
    <mergeCell ref="N8:N10"/>
    <mergeCell ref="K9:L9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