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indy1217\Downloads\"/>
    </mc:Choice>
  </mc:AlternateContent>
  <xr:revisionPtr revIDLastSave="0" documentId="13_ncr:1_{7C0B2191-6248-404C-98DA-619999A4B8BD}" xr6:coauthVersionLast="47" xr6:coauthVersionMax="47" xr10:uidLastSave="{00000000-0000-0000-0000-000000000000}"/>
  <bookViews>
    <workbookView xWindow="-120" yWindow="-120" windowWidth="29040" windowHeight="15840" xr2:uid="{00000000-000D-0000-FFFF-FFFF00000000}"/>
  </bookViews>
  <sheets>
    <sheet name="月報" sheetId="1" r:id="rId1"/>
  </sheets>
  <calcPr calcId="191029"/>
</workbook>
</file>

<file path=xl/calcChain.xml><?xml version="1.0" encoding="utf-8"?>
<calcChain xmlns="http://schemas.openxmlformats.org/spreadsheetml/2006/main">
  <c r="I34" i="1" l="1"/>
  <c r="D34" i="1" s="1"/>
  <c r="I33" i="1"/>
  <c r="D33" i="1" s="1"/>
  <c r="I27" i="1"/>
  <c r="D27" i="1" s="1"/>
  <c r="I26" i="1"/>
  <c r="E26" i="1"/>
  <c r="D26" i="1" s="1"/>
  <c r="I25" i="1"/>
  <c r="E25" i="1"/>
  <c r="D25" i="1" s="1"/>
  <c r="I24" i="1"/>
  <c r="D24" i="1"/>
  <c r="I23" i="1"/>
  <c r="E23" i="1"/>
  <c r="D23" i="1" s="1"/>
  <c r="I22" i="1"/>
  <c r="D22" i="1" s="1"/>
  <c r="E22" i="1"/>
  <c r="L21" i="1"/>
  <c r="K21" i="1"/>
  <c r="J21" i="1"/>
  <c r="I21" i="1"/>
  <c r="H21" i="1"/>
  <c r="G21" i="1"/>
  <c r="F21" i="1"/>
  <c r="E21" i="1" s="1"/>
  <c r="D21" i="1" s="1"/>
  <c r="I20" i="1"/>
  <c r="D20" i="1" s="1"/>
  <c r="E20" i="1"/>
  <c r="I19" i="1"/>
  <c r="E19" i="1"/>
  <c r="D19" i="1" s="1"/>
  <c r="I18" i="1"/>
  <c r="D18" i="1" s="1"/>
  <c r="E18" i="1"/>
  <c r="L17" i="1"/>
  <c r="K17" i="1"/>
  <c r="J17" i="1"/>
  <c r="I17" i="1"/>
  <c r="H17" i="1"/>
  <c r="G17" i="1"/>
  <c r="E17" i="1" s="1"/>
  <c r="D17" i="1" s="1"/>
  <c r="F17" i="1"/>
  <c r="L16" i="1"/>
  <c r="I16" i="1" s="1"/>
  <c r="K16" i="1"/>
  <c r="J16" i="1"/>
  <c r="H16" i="1"/>
  <c r="G16" i="1"/>
  <c r="F16" i="1"/>
  <c r="E16" i="1" s="1"/>
  <c r="I15" i="1"/>
  <c r="E15" i="1"/>
  <c r="D15" i="1" s="1"/>
  <c r="I14" i="1"/>
  <c r="D14" i="1" s="1"/>
  <c r="E14" i="1"/>
  <c r="I13" i="1"/>
  <c r="E13" i="1"/>
  <c r="D13" i="1" s="1"/>
  <c r="I12" i="1"/>
  <c r="E12" i="1"/>
  <c r="D12" i="1" s="1"/>
  <c r="I11" i="1"/>
  <c r="E11" i="1"/>
  <c r="D11" i="1" s="1"/>
  <c r="I10" i="1"/>
  <c r="D10" i="1" s="1"/>
  <c r="E10" i="1"/>
  <c r="I9" i="1"/>
  <c r="E9" i="1"/>
  <c r="D9" i="1" s="1"/>
  <c r="I8" i="1"/>
  <c r="E8" i="1"/>
  <c r="D8" i="1" s="1"/>
  <c r="L7" i="1"/>
  <c r="K7" i="1"/>
  <c r="I7" i="1" s="1"/>
  <c r="J7" i="1"/>
  <c r="H7" i="1"/>
  <c r="G7" i="1"/>
  <c r="F7" i="1"/>
  <c r="E7" i="1"/>
  <c r="D16" i="1" l="1"/>
  <c r="D7" i="1"/>
</calcChain>
</file>

<file path=xl/sharedStrings.xml><?xml version="1.0" encoding="utf-8"?>
<sst xmlns="http://schemas.openxmlformats.org/spreadsheetml/2006/main" count="66" uniqueCount="60">
  <si>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</si>
  <si>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</si>
  <si>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</si>
  <si>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</si>
  <si>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</si>
  <si>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</si>
  <si>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</si>
  <si>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</si>
  <si>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</si>
  <si>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</si>
  <si>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</si>
  <si>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</si>
  <si>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</si>
  <si>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</si>
  <si>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</si>
  <si>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中華民國114年3月18日編製</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</si>
  <si>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</si>
  <si>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</si>
  <si>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</si>
  <si>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</si>
  <si>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</si>
  <si>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</si>
  <si>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</si>
  <si>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</si>
  <si>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</si>
  <si>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</si>
  <si>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</si>
  <si>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</si>
  <si>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</si>
  <si>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</si>
  <si>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</si>
  <si>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</si>
  <si>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</si>
  <si>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</si>
  <si>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</si>
  <si>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</si>
  <si>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</si>
  <si>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</si>
  <si>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</si>
  <si>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</si>
  <si>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</si>
  <si>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</si>
  <si>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</si>
  <si>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中華民國114年2月底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</si>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</sst>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7" x14ac:knownFonts="1">
    <font>
      <sz val="11"/>
      <color theme="1"/>
      <name val="Calibri"/>
      <scheme val="minor"/>
    </font>
    <font>
      <sz val="11"/>
      <color rgb="FF000000"/>
      <name val="標楷體"/>
      <family val="4"/>
      <charset val="136"/>
    </font>
    <font>
      <b/>
      <sz val="16"/>
      <color rgb="FF000000"/>
      <name val="標楷體"/>
      <family val="4"/>
      <charset val="136"/>
    </font>
    <font>
      <sz val="12"/>
      <color rgb="FF000000"/>
      <name val="新細明體"/>
      <family val="1"/>
      <charset val="136"/>
    </font>
    <font>
      <sz val="9"/>
      <color rgb="FF000000"/>
      <name val="標楷體"/>
      <family val="4"/>
      <charset val="136"/>
    </font>
    <font>
      <sz val="8"/>
      <color rgb="FF000000"/>
      <name val="標楷體"/>
      <family val="4"/>
      <charset val="136"/>
    </font>
    <font>
      <sz val="9"/>
      <name val="細明體"/>
      <family val="3"/>
      <charset val="136"/>
      <scheme val="minor"/>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41">
    <xf numFmtId="0" fontId="0" fillId="0" borderId="0" xfId="0"/>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horizontal="center" vertical="center" wrapText="1"/>
    </xf>
    <xf numFmtId="0" fontId="1" fillId="0" borderId="2" xfId="0" applyFont="1" applyBorder="1"/>
    <xf numFmtId="0" fontId="1" fillId="0" borderId="0" xfId="0" applyFont="1" applyAlignment="1">
      <alignment horizontal="left"/>
    </xf>
    <xf numFmtId="0" fontId="1" fillId="0" borderId="0" xfId="0" applyFont="1" applyAlignment="1">
      <alignment horizontal="right"/>
    </xf>
    <xf numFmtId="0" fontId="1" fillId="0" borderId="0" xfId="0" applyFont="1"/>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vertical="center"/>
    </xf>
    <xf numFmtId="176" fontId="1" fillId="0" borderId="1" xfId="0" applyNumberFormat="1" applyFont="1" applyBorder="1" applyAlignment="1">
      <alignment horizontal="right"/>
    </xf>
    <xf numFmtId="41" fontId="1" fillId="0" borderId="1" xfId="0" applyNumberFormat="1" applyFont="1" applyBorder="1" applyAlignment="1">
      <alignment horizontal="right"/>
    </xf>
    <xf numFmtId="0" fontId="1" fillId="0" borderId="0" xfId="0" applyFont="1" applyAlignment="1">
      <alignment horizontal="center" vertical="center"/>
    </xf>
    <xf numFmtId="0" fontId="1" fillId="0" borderId="3" xfId="0" applyFont="1" applyBorder="1" applyAlignment="1">
      <alignment horizontal="center" vertical="center"/>
    </xf>
    <xf numFmtId="176" fontId="1" fillId="0" borderId="1" xfId="0" applyNumberFormat="1" applyFont="1" applyBorder="1" applyAlignment="1">
      <alignment horizontal="right" vertical="center"/>
    </xf>
    <xf numFmtId="176" fontId="1" fillId="0" borderId="6" xfId="0" applyNumberFormat="1" applyFont="1" applyBorder="1" applyAlignment="1">
      <alignment horizontal="right"/>
    </xf>
    <xf numFmtId="176" fontId="1" fillId="0" borderId="7" xfId="0" applyNumberFormat="1" applyFont="1" applyBorder="1" applyAlignment="1">
      <alignment horizontal="right"/>
    </xf>
    <xf numFmtId="0" fontId="1" fillId="0" borderId="8" xfId="0" applyFont="1" applyBorder="1" applyAlignment="1">
      <alignment horizontal="center" vertical="center"/>
    </xf>
    <xf numFmtId="0" fontId="1" fillId="0" borderId="3" xfId="0" applyFont="1" applyBorder="1"/>
    <xf numFmtId="0" fontId="1" fillId="0" borderId="3" xfId="0" applyFont="1" applyBorder="1" applyAlignment="1">
      <alignment horizontal="right"/>
    </xf>
    <xf numFmtId="0" fontId="1" fillId="0" borderId="6" xfId="0" applyFont="1" applyBorder="1" applyAlignment="1">
      <alignment horizontal="center" vertical="center"/>
    </xf>
    <xf numFmtId="176" fontId="1" fillId="0" borderId="6" xfId="0" applyNumberFormat="1" applyFont="1" applyBorder="1" applyAlignment="1">
      <alignment horizontal="right" vertical="center"/>
    </xf>
    <xf numFmtId="41" fontId="1" fillId="0" borderId="6" xfId="0" applyNumberFormat="1" applyFont="1" applyBorder="1" applyAlignment="1">
      <alignment horizontal="right"/>
    </xf>
    <xf numFmtId="0" fontId="1" fillId="0" borderId="2" xfId="0" applyFont="1" applyBorder="1" applyAlignment="1">
      <alignment horizontal="right"/>
    </xf>
    <xf numFmtId="0" fontId="1" fillId="0" borderId="4" xfId="0" applyFont="1" applyBorder="1"/>
    <xf numFmtId="0" fontId="1" fillId="0" borderId="1" xfId="0" applyFont="1" applyBorder="1" applyAlignment="1">
      <alignment horizontal="center" vertical="center" wrapText="1"/>
    </xf>
    <xf numFmtId="176" fontId="1" fillId="0" borderId="1" xfId="0" applyNumberFormat="1" applyFont="1" applyBorder="1" applyAlignment="1">
      <alignment horizontal="right"/>
    </xf>
    <xf numFmtId="0" fontId="5" fillId="0" borderId="1"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horizontal="left" wrapText="1"/>
    </xf>
    <xf numFmtId="0" fontId="4"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topLeftCell="A31" workbookViewId="0">
      <selection activeCell="I36" sqref="I36"/>
    </sheetView>
  </sheetViews>
  <sheetFormatPr defaultColWidth="9.28515625" defaultRowHeight="15" x14ac:dyDescent="0.25"/>
  <cols>
    <col min="1" max="1" width="2.85546875" customWidth="1"/>
    <col min="2" max="2" width="3.5703125" customWidth="1"/>
    <col min="3" max="3" width="10.5703125" customWidth="1"/>
    <col min="4" max="4" width="13.5703125" customWidth="1"/>
    <col min="5" max="6" width="12.85546875" customWidth="1"/>
    <col min="7" max="7" width="13.140625" customWidth="1"/>
    <col min="8" max="8" width="13.85546875" customWidth="1"/>
    <col min="9" max="9" width="12.42578125" customWidth="1"/>
    <col min="10" max="10" width="12.7109375" customWidth="1"/>
    <col min="11" max="11" width="11.85546875" customWidth="1"/>
    <col min="12" max="12" width="12.140625" customWidth="1"/>
    <col min="13" max="50" width="9.140625" customWidth="1"/>
  </cols>
  <sheetData>
    <row r="1" spans="1:50" ht="15.75" x14ac:dyDescent="0.25">
      <c r="A1" s="33" t="s">
        <v>0</v>
      </c>
      <c r="B1" s="33"/>
      <c r="C1" s="33"/>
      <c r="D1" s="9"/>
      <c r="E1" s="13"/>
      <c r="F1" s="13"/>
      <c r="G1" s="13"/>
      <c r="H1" s="13"/>
      <c r="I1" s="18"/>
      <c r="J1" s="1" t="s">
        <v>52</v>
      </c>
      <c r="K1" s="33" t="s">
        <v>55</v>
      </c>
      <c r="L1" s="33"/>
      <c r="M1" s="25"/>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75" x14ac:dyDescent="0.25">
      <c r="A2" s="33" t="s">
        <v>1</v>
      </c>
      <c r="B2" s="33"/>
      <c r="C2" s="33"/>
      <c r="D2" s="10" t="s">
        <v>41</v>
      </c>
      <c r="E2" s="2"/>
      <c r="F2" s="14"/>
      <c r="G2" s="36"/>
      <c r="H2" s="36"/>
      <c r="I2" s="37"/>
      <c r="J2" s="1" t="s">
        <v>53</v>
      </c>
      <c r="K2" s="33" t="s">
        <v>56</v>
      </c>
      <c r="L2" s="33"/>
      <c r="M2" s="25"/>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26.1" customHeight="1" x14ac:dyDescent="0.25">
      <c r="A3" s="34" t="s">
        <v>2</v>
      </c>
      <c r="B3" s="34"/>
      <c r="C3" s="34"/>
      <c r="D3" s="34"/>
      <c r="E3" s="34"/>
      <c r="F3" s="34"/>
      <c r="G3" s="34"/>
      <c r="H3" s="34"/>
      <c r="I3" s="34"/>
      <c r="J3" s="34"/>
      <c r="K3" s="34"/>
      <c r="L3" s="34"/>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ht="23.1" customHeight="1" x14ac:dyDescent="0.25">
      <c r="A4" s="2"/>
      <c r="B4" s="8"/>
      <c r="C4" s="8"/>
      <c r="D4" s="8"/>
      <c r="E4" s="35" t="s">
        <v>43</v>
      </c>
      <c r="F4" s="35"/>
      <c r="G4" s="35"/>
      <c r="H4" s="35"/>
      <c r="I4" s="19"/>
      <c r="J4" s="19"/>
      <c r="K4" s="14"/>
      <c r="L4" s="20" t="s">
        <v>58</v>
      </c>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ht="15.75" x14ac:dyDescent="0.25">
      <c r="A5" s="33" t="s">
        <v>3</v>
      </c>
      <c r="B5" s="33"/>
      <c r="C5" s="33"/>
      <c r="D5" s="33" t="s">
        <v>42</v>
      </c>
      <c r="E5" s="33" t="s">
        <v>44</v>
      </c>
      <c r="F5" s="33"/>
      <c r="G5" s="33"/>
      <c r="H5" s="33"/>
      <c r="I5" s="33" t="s">
        <v>51</v>
      </c>
      <c r="J5" s="33"/>
      <c r="K5" s="33"/>
      <c r="L5" s="33"/>
      <c r="M5" s="25"/>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50" ht="23.1" customHeight="1" x14ac:dyDescent="0.25">
      <c r="A6" s="33"/>
      <c r="B6" s="33"/>
      <c r="C6" s="33"/>
      <c r="D6" s="33"/>
      <c r="E6" s="1" t="s">
        <v>17</v>
      </c>
      <c r="F6" s="1" t="s">
        <v>46</v>
      </c>
      <c r="G6" s="1" t="s">
        <v>47</v>
      </c>
      <c r="H6" s="1" t="s">
        <v>50</v>
      </c>
      <c r="I6" s="1" t="s">
        <v>17</v>
      </c>
      <c r="J6" s="1" t="s">
        <v>47</v>
      </c>
      <c r="K6" s="1" t="s">
        <v>57</v>
      </c>
      <c r="L6" s="21" t="s">
        <v>59</v>
      </c>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0" ht="22.5" customHeight="1" x14ac:dyDescent="0.25">
      <c r="A7" s="26" t="s">
        <v>4</v>
      </c>
      <c r="B7" s="33" t="s">
        <v>17</v>
      </c>
      <c r="C7" s="33"/>
      <c r="D7" s="11">
        <f t="shared" ref="D7:D27" si="0">E7+I7</f>
        <v>2135</v>
      </c>
      <c r="E7" s="11">
        <f t="shared" ref="E7:E23" si="1">SUM(F7:H7)</f>
        <v>483</v>
      </c>
      <c r="F7" s="11">
        <f>SUM(F8:F10)</f>
        <v>158</v>
      </c>
      <c r="G7" s="11">
        <f>SUM(G8:G10)</f>
        <v>286</v>
      </c>
      <c r="H7" s="11">
        <f>SUM(H8:H10)</f>
        <v>39</v>
      </c>
      <c r="I7" s="11">
        <f t="shared" ref="I7:I27" si="2">SUM(J7:L7)</f>
        <v>1652</v>
      </c>
      <c r="J7" s="11">
        <f>SUM(J8:J10)</f>
        <v>38</v>
      </c>
      <c r="K7" s="11">
        <f>SUM(K8:K10)</f>
        <v>55</v>
      </c>
      <c r="L7" s="16">
        <f>SUM(L8:L10)</f>
        <v>1559</v>
      </c>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spans="1:50" ht="24" customHeight="1" x14ac:dyDescent="0.25">
      <c r="A8" s="26"/>
      <c r="B8" s="33" t="s">
        <v>18</v>
      </c>
      <c r="C8" s="33"/>
      <c r="D8" s="11">
        <f t="shared" si="0"/>
        <v>1081</v>
      </c>
      <c r="E8" s="11">
        <f t="shared" si="1"/>
        <v>222</v>
      </c>
      <c r="F8" s="11">
        <v>86</v>
      </c>
      <c r="G8" s="11">
        <v>123</v>
      </c>
      <c r="H8" s="11">
        <v>13</v>
      </c>
      <c r="I8" s="11">
        <f t="shared" si="2"/>
        <v>859</v>
      </c>
      <c r="J8" s="11">
        <v>21</v>
      </c>
      <c r="K8" s="11">
        <v>27</v>
      </c>
      <c r="L8" s="16">
        <v>811</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spans="1:50" ht="23.25" customHeight="1" x14ac:dyDescent="0.25">
      <c r="A9" s="26"/>
      <c r="B9" s="33" t="s">
        <v>19</v>
      </c>
      <c r="C9" s="33"/>
      <c r="D9" s="11">
        <f t="shared" si="0"/>
        <v>947</v>
      </c>
      <c r="E9" s="11">
        <f t="shared" si="1"/>
        <v>258</v>
      </c>
      <c r="F9" s="11">
        <v>70</v>
      </c>
      <c r="G9" s="11">
        <v>162</v>
      </c>
      <c r="H9" s="11">
        <v>26</v>
      </c>
      <c r="I9" s="11">
        <f t="shared" si="2"/>
        <v>689</v>
      </c>
      <c r="J9" s="11">
        <v>13</v>
      </c>
      <c r="K9" s="11">
        <v>22</v>
      </c>
      <c r="L9" s="16">
        <v>654</v>
      </c>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spans="1:50" ht="28.5" customHeight="1" x14ac:dyDescent="0.25">
      <c r="A10" s="26"/>
      <c r="B10" s="33" t="s">
        <v>20</v>
      </c>
      <c r="C10" s="33"/>
      <c r="D10" s="11">
        <f t="shared" si="0"/>
        <v>107</v>
      </c>
      <c r="E10" s="11">
        <f t="shared" si="1"/>
        <v>3</v>
      </c>
      <c r="F10" s="11">
        <v>2</v>
      </c>
      <c r="G10" s="11">
        <v>1</v>
      </c>
      <c r="H10" s="12">
        <v>0</v>
      </c>
      <c r="I10" s="11">
        <f t="shared" si="2"/>
        <v>104</v>
      </c>
      <c r="J10" s="11">
        <v>4</v>
      </c>
      <c r="K10" s="11">
        <v>6</v>
      </c>
      <c r="L10" s="16">
        <v>94</v>
      </c>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spans="1:50" ht="36" customHeight="1" x14ac:dyDescent="0.25">
      <c r="A11" s="26" t="s">
        <v>5</v>
      </c>
      <c r="B11" s="26"/>
      <c r="C11" s="26"/>
      <c r="D11" s="11">
        <f t="shared" si="0"/>
        <v>96</v>
      </c>
      <c r="E11" s="11">
        <f t="shared" si="1"/>
        <v>3</v>
      </c>
      <c r="F11" s="11">
        <v>2</v>
      </c>
      <c r="G11" s="11">
        <v>1</v>
      </c>
      <c r="H11" s="12">
        <v>0</v>
      </c>
      <c r="I11" s="11">
        <f t="shared" si="2"/>
        <v>93</v>
      </c>
      <c r="J11" s="11">
        <v>5</v>
      </c>
      <c r="K11" s="11">
        <v>5</v>
      </c>
      <c r="L11" s="16">
        <v>83</v>
      </c>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ht="32.25" customHeight="1" x14ac:dyDescent="0.25">
      <c r="A12" s="32" t="s">
        <v>6</v>
      </c>
      <c r="B12" s="26" t="s">
        <v>21</v>
      </c>
      <c r="C12" s="26"/>
      <c r="D12" s="11">
        <f t="shared" si="0"/>
        <v>6058</v>
      </c>
      <c r="E12" s="11">
        <f t="shared" si="1"/>
        <v>2322</v>
      </c>
      <c r="F12" s="11">
        <v>1072</v>
      </c>
      <c r="G12" s="11">
        <v>918</v>
      </c>
      <c r="H12" s="11">
        <v>332</v>
      </c>
      <c r="I12" s="11">
        <f t="shared" si="2"/>
        <v>3736</v>
      </c>
      <c r="J12" s="11">
        <v>166</v>
      </c>
      <c r="K12" s="11">
        <v>82</v>
      </c>
      <c r="L12" s="16">
        <v>3488</v>
      </c>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ht="31.5" customHeight="1" x14ac:dyDescent="0.25">
      <c r="A13" s="32"/>
      <c r="B13" s="31" t="s">
        <v>22</v>
      </c>
      <c r="C13" s="3" t="s">
        <v>37</v>
      </c>
      <c r="D13" s="11">
        <f t="shared" si="0"/>
        <v>7500</v>
      </c>
      <c r="E13" s="11">
        <f t="shared" si="1"/>
        <v>2120</v>
      </c>
      <c r="F13" s="11">
        <v>972</v>
      </c>
      <c r="G13" s="11">
        <v>858</v>
      </c>
      <c r="H13" s="11">
        <v>290</v>
      </c>
      <c r="I13" s="11">
        <f t="shared" si="2"/>
        <v>5380</v>
      </c>
      <c r="J13" s="11">
        <v>197</v>
      </c>
      <c r="K13" s="11">
        <v>134</v>
      </c>
      <c r="L13" s="16">
        <v>5049</v>
      </c>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31.5" customHeight="1" x14ac:dyDescent="0.25">
      <c r="A14" s="32"/>
      <c r="B14" s="31"/>
      <c r="C14" s="3" t="s">
        <v>38</v>
      </c>
      <c r="D14" s="11">
        <f t="shared" si="0"/>
        <v>1745</v>
      </c>
      <c r="E14" s="11">
        <f t="shared" si="1"/>
        <v>550</v>
      </c>
      <c r="F14" s="11">
        <v>242</v>
      </c>
      <c r="G14" s="11">
        <v>239</v>
      </c>
      <c r="H14" s="11">
        <v>69</v>
      </c>
      <c r="I14" s="11">
        <f t="shared" si="2"/>
        <v>1195</v>
      </c>
      <c r="J14" s="11">
        <v>59</v>
      </c>
      <c r="K14" s="11">
        <v>21</v>
      </c>
      <c r="L14" s="16">
        <v>1115</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31.5" customHeight="1" x14ac:dyDescent="0.25">
      <c r="A15" s="32"/>
      <c r="B15" s="26" t="s">
        <v>23</v>
      </c>
      <c r="C15" s="26"/>
      <c r="D15" s="11">
        <f t="shared" si="0"/>
        <v>10350</v>
      </c>
      <c r="E15" s="11">
        <f t="shared" si="1"/>
        <v>3112</v>
      </c>
      <c r="F15" s="11">
        <v>1434</v>
      </c>
      <c r="G15" s="11">
        <v>1284</v>
      </c>
      <c r="H15" s="11">
        <v>394</v>
      </c>
      <c r="I15" s="11">
        <f t="shared" si="2"/>
        <v>7238</v>
      </c>
      <c r="J15" s="11">
        <v>223</v>
      </c>
      <c r="K15" s="11">
        <v>163</v>
      </c>
      <c r="L15" s="16">
        <v>6852</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31.5" customHeight="1" x14ac:dyDescent="0.25">
      <c r="A16" s="32"/>
      <c r="B16" s="26" t="s">
        <v>24</v>
      </c>
      <c r="C16" s="26"/>
      <c r="D16" s="11">
        <f t="shared" si="0"/>
        <v>3187</v>
      </c>
      <c r="E16" s="11">
        <f t="shared" si="1"/>
        <v>348</v>
      </c>
      <c r="F16" s="11">
        <f>SUM(F13:F14)-F12</f>
        <v>142</v>
      </c>
      <c r="G16" s="11">
        <f>SUM(G13:G14)-G12</f>
        <v>179</v>
      </c>
      <c r="H16" s="11">
        <f>SUM(H13:H14)-H12</f>
        <v>27</v>
      </c>
      <c r="I16" s="11">
        <f t="shared" si="2"/>
        <v>2839</v>
      </c>
      <c r="J16" s="11">
        <f>SUM(J13:J14)-J12</f>
        <v>90</v>
      </c>
      <c r="K16" s="11">
        <f>SUM(K13:K14)-K12</f>
        <v>73</v>
      </c>
      <c r="L16" s="16">
        <f>SUM(L13:L14)-L12</f>
        <v>2676</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spans="1:50" ht="31.5" customHeight="1" x14ac:dyDescent="0.25">
      <c r="A17" s="32"/>
      <c r="B17" s="26" t="s">
        <v>25</v>
      </c>
      <c r="C17" s="26"/>
      <c r="D17" s="11">
        <f t="shared" si="0"/>
        <v>4292</v>
      </c>
      <c r="E17" s="11">
        <f t="shared" si="1"/>
        <v>790</v>
      </c>
      <c r="F17" s="11">
        <f>F15-F12</f>
        <v>362</v>
      </c>
      <c r="G17" s="11">
        <f>G15-G12</f>
        <v>366</v>
      </c>
      <c r="H17" s="11">
        <f>H15-H12</f>
        <v>62</v>
      </c>
      <c r="I17" s="11">
        <f t="shared" si="2"/>
        <v>3502</v>
      </c>
      <c r="J17" s="11">
        <f>J15-J12</f>
        <v>57</v>
      </c>
      <c r="K17" s="11">
        <f>K15-K12</f>
        <v>81</v>
      </c>
      <c r="L17" s="16">
        <f>L15-L12</f>
        <v>3364</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spans="1:50" ht="31.5" customHeight="1" x14ac:dyDescent="0.25">
      <c r="A18" s="32"/>
      <c r="B18" s="26" t="s">
        <v>26</v>
      </c>
      <c r="C18" s="26"/>
      <c r="D18" s="11">
        <f t="shared" si="0"/>
        <v>3100</v>
      </c>
      <c r="E18" s="11">
        <f t="shared" si="1"/>
        <v>396</v>
      </c>
      <c r="F18" s="15">
        <v>190</v>
      </c>
      <c r="G18" s="15">
        <v>184</v>
      </c>
      <c r="H18" s="15">
        <v>22</v>
      </c>
      <c r="I18" s="11">
        <f t="shared" si="2"/>
        <v>2704</v>
      </c>
      <c r="J18" s="15">
        <v>33</v>
      </c>
      <c r="K18" s="15">
        <v>69</v>
      </c>
      <c r="L18" s="22">
        <v>2602</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ht="31.5" customHeight="1" x14ac:dyDescent="0.25">
      <c r="A19" s="32"/>
      <c r="B19" s="26" t="s">
        <v>27</v>
      </c>
      <c r="C19" s="26"/>
      <c r="D19" s="11">
        <f t="shared" si="0"/>
        <v>153</v>
      </c>
      <c r="E19" s="11">
        <f t="shared" si="1"/>
        <v>3</v>
      </c>
      <c r="F19" s="11">
        <v>2</v>
      </c>
      <c r="G19" s="11">
        <v>1</v>
      </c>
      <c r="H19" s="12">
        <v>0</v>
      </c>
      <c r="I19" s="11">
        <f t="shared" si="2"/>
        <v>150</v>
      </c>
      <c r="J19" s="11">
        <v>9</v>
      </c>
      <c r="K19" s="11">
        <v>7</v>
      </c>
      <c r="L19" s="16">
        <v>134</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ht="31.5" customHeight="1" x14ac:dyDescent="0.25">
      <c r="A20" s="39" t="s">
        <v>7</v>
      </c>
      <c r="B20" s="26" t="s">
        <v>28</v>
      </c>
      <c r="C20" s="26"/>
      <c r="D20" s="11">
        <f t="shared" si="0"/>
        <v>2115177469</v>
      </c>
      <c r="E20" s="11">
        <f t="shared" si="1"/>
        <v>1045285376</v>
      </c>
      <c r="F20" s="11">
        <v>410890454</v>
      </c>
      <c r="G20" s="11">
        <v>208241836</v>
      </c>
      <c r="H20" s="11">
        <v>426153086</v>
      </c>
      <c r="I20" s="11">
        <f t="shared" si="2"/>
        <v>1069892093</v>
      </c>
      <c r="J20" s="11">
        <v>17270040</v>
      </c>
      <c r="K20" s="11">
        <v>65418849</v>
      </c>
      <c r="L20" s="16">
        <v>987203204</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ht="31.5" customHeight="1" x14ac:dyDescent="0.25">
      <c r="A21" s="39"/>
      <c r="B21" s="26" t="s">
        <v>29</v>
      </c>
      <c r="C21" s="26"/>
      <c r="D21" s="11">
        <f t="shared" si="0"/>
        <v>2102036101</v>
      </c>
      <c r="E21" s="11">
        <f t="shared" si="1"/>
        <v>1045171046</v>
      </c>
      <c r="F21" s="11">
        <f>F20-F22+F23-F24</f>
        <v>410804684</v>
      </c>
      <c r="G21" s="11">
        <f>G20-G22+G23-G24</f>
        <v>208213276</v>
      </c>
      <c r="H21" s="11">
        <f>H20-H22+H23-H24</f>
        <v>426153086</v>
      </c>
      <c r="I21" s="11">
        <f t="shared" si="2"/>
        <v>1056865055</v>
      </c>
      <c r="J21" s="11">
        <f>J20-J22+J23-J24</f>
        <v>16955550</v>
      </c>
      <c r="K21" s="11">
        <f>K20-K22+K23-K24</f>
        <v>65303203</v>
      </c>
      <c r="L21" s="16">
        <f>L20-L22+L23-L24</f>
        <v>974606302</v>
      </c>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ht="31.5" customHeight="1" x14ac:dyDescent="0.25">
      <c r="A22" s="39"/>
      <c r="B22" s="26" t="s">
        <v>30</v>
      </c>
      <c r="C22" s="26"/>
      <c r="D22" s="11">
        <f t="shared" si="0"/>
        <v>5445875</v>
      </c>
      <c r="E22" s="11">
        <f t="shared" si="1"/>
        <v>150540</v>
      </c>
      <c r="F22" s="11">
        <v>85770</v>
      </c>
      <c r="G22" s="11">
        <v>48930</v>
      </c>
      <c r="H22" s="11">
        <v>15840</v>
      </c>
      <c r="I22" s="11">
        <f t="shared" si="2"/>
        <v>5295335</v>
      </c>
      <c r="J22" s="11">
        <v>314490</v>
      </c>
      <c r="K22" s="11">
        <v>187546</v>
      </c>
      <c r="L22" s="16">
        <v>4793299</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ht="31.5" customHeight="1" x14ac:dyDescent="0.25">
      <c r="A23" s="39"/>
      <c r="B23" s="26" t="s">
        <v>31</v>
      </c>
      <c r="C23" s="26"/>
      <c r="D23" s="11">
        <f t="shared" si="0"/>
        <v>473650</v>
      </c>
      <c r="E23" s="11">
        <f t="shared" si="1"/>
        <v>36210</v>
      </c>
      <c r="F23" s="12">
        <v>0</v>
      </c>
      <c r="G23" s="11">
        <v>20370</v>
      </c>
      <c r="H23" s="11">
        <v>15840</v>
      </c>
      <c r="I23" s="11">
        <f t="shared" si="2"/>
        <v>437440</v>
      </c>
      <c r="J23" s="12">
        <v>0</v>
      </c>
      <c r="K23" s="11">
        <v>71900</v>
      </c>
      <c r="L23" s="16">
        <v>365540</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ht="31.5" customHeight="1" x14ac:dyDescent="0.25">
      <c r="A24" s="40"/>
      <c r="B24" s="26" t="s">
        <v>32</v>
      </c>
      <c r="C24" s="38"/>
      <c r="D24" s="11">
        <f t="shared" si="0"/>
        <v>8169143</v>
      </c>
      <c r="E24" s="12">
        <v>0</v>
      </c>
      <c r="F24" s="12">
        <v>0</v>
      </c>
      <c r="G24" s="12">
        <v>0</v>
      </c>
      <c r="H24" s="12">
        <v>0</v>
      </c>
      <c r="I24" s="11">
        <f t="shared" si="2"/>
        <v>8169143</v>
      </c>
      <c r="J24" s="12">
        <v>0</v>
      </c>
      <c r="K24" s="12">
        <v>0</v>
      </c>
      <c r="L24" s="16">
        <v>8169143</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ht="31.5" customHeight="1" x14ac:dyDescent="0.25">
      <c r="A25" s="39" t="s">
        <v>8</v>
      </c>
      <c r="B25" s="26" t="s">
        <v>28</v>
      </c>
      <c r="C25" s="26"/>
      <c r="D25" s="11">
        <f t="shared" si="0"/>
        <v>2195047</v>
      </c>
      <c r="E25" s="11">
        <f>SUM(F25:H25)</f>
        <v>63796</v>
      </c>
      <c r="F25" s="11">
        <v>16651</v>
      </c>
      <c r="G25" s="11">
        <v>47061</v>
      </c>
      <c r="H25" s="11">
        <v>84</v>
      </c>
      <c r="I25" s="11">
        <f t="shared" si="2"/>
        <v>2131251</v>
      </c>
      <c r="J25" s="11">
        <v>5366</v>
      </c>
      <c r="K25" s="11">
        <v>17591</v>
      </c>
      <c r="L25" s="16">
        <v>2108294</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ht="31.5" customHeight="1" x14ac:dyDescent="0.25">
      <c r="A26" s="39"/>
      <c r="B26" s="26" t="s">
        <v>29</v>
      </c>
      <c r="C26" s="26"/>
      <c r="D26" s="11">
        <f t="shared" si="0"/>
        <v>1223397</v>
      </c>
      <c r="E26" s="11">
        <f>SUM(F26:H26)</f>
        <v>63796</v>
      </c>
      <c r="F26" s="11">
        <v>16651</v>
      </c>
      <c r="G26" s="11">
        <v>47061</v>
      </c>
      <c r="H26" s="11">
        <v>84</v>
      </c>
      <c r="I26" s="11">
        <f t="shared" si="2"/>
        <v>1159601</v>
      </c>
      <c r="J26" s="11">
        <v>5365</v>
      </c>
      <c r="K26" s="11">
        <v>17591</v>
      </c>
      <c r="L26" s="16">
        <v>1136645</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ht="31.5" customHeight="1" x14ac:dyDescent="0.25">
      <c r="A27" s="39"/>
      <c r="B27" s="26" t="s">
        <v>30</v>
      </c>
      <c r="C27" s="26"/>
      <c r="D27" s="11">
        <f t="shared" si="0"/>
        <v>971650</v>
      </c>
      <c r="E27" s="12">
        <v>0</v>
      </c>
      <c r="F27" s="12">
        <v>0</v>
      </c>
      <c r="G27" s="12">
        <v>0</v>
      </c>
      <c r="H27" s="12">
        <v>0</v>
      </c>
      <c r="I27" s="11">
        <f t="shared" si="2"/>
        <v>971650</v>
      </c>
      <c r="J27" s="11">
        <v>1</v>
      </c>
      <c r="K27" s="12">
        <v>0</v>
      </c>
      <c r="L27" s="16">
        <v>971649</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ht="36" customHeight="1" x14ac:dyDescent="0.25">
      <c r="A28" s="26" t="s">
        <v>9</v>
      </c>
      <c r="B28" s="26"/>
      <c r="C28" s="26"/>
      <c r="D28" s="27">
        <v>180477203</v>
      </c>
      <c r="E28" s="27"/>
      <c r="F28" s="16"/>
      <c r="G28" s="17"/>
      <c r="H28" s="17"/>
      <c r="I28" s="17"/>
      <c r="J28" s="17"/>
      <c r="K28" s="17"/>
      <c r="L28" s="1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ht="36" customHeight="1" x14ac:dyDescent="0.25">
      <c r="A29" s="26" t="s">
        <v>10</v>
      </c>
      <c r="B29" s="26"/>
      <c r="C29" s="26"/>
      <c r="D29" s="27">
        <v>242352414</v>
      </c>
      <c r="E29" s="27"/>
      <c r="F29" s="16"/>
      <c r="G29" s="17"/>
      <c r="H29" s="17"/>
      <c r="I29" s="17"/>
      <c r="J29" s="17"/>
      <c r="K29" s="17"/>
      <c r="L29" s="1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ht="36" customHeight="1" x14ac:dyDescent="0.25">
      <c r="A30" s="26" t="s">
        <v>11</v>
      </c>
      <c r="B30" s="26"/>
      <c r="C30" s="26"/>
      <c r="D30" s="27">
        <v>1965712022</v>
      </c>
      <c r="E30" s="27"/>
      <c r="F30" s="16"/>
      <c r="G30" s="17"/>
      <c r="H30" s="17"/>
      <c r="I30" s="17"/>
      <c r="J30" s="17"/>
      <c r="K30" s="17"/>
      <c r="L30" s="1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ht="27.75" customHeight="1" x14ac:dyDescent="0.25">
      <c r="A31" s="26" t="s">
        <v>12</v>
      </c>
      <c r="B31" s="26"/>
      <c r="C31" s="26"/>
      <c r="D31" s="27">
        <v>684244243</v>
      </c>
      <c r="E31" s="27"/>
      <c r="F31" s="16"/>
      <c r="G31" s="17"/>
      <c r="H31" s="17"/>
      <c r="I31" s="17"/>
      <c r="J31" s="17"/>
      <c r="K31" s="17"/>
      <c r="L31" s="1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31.5" customHeight="1" x14ac:dyDescent="0.25">
      <c r="A32" s="26" t="s">
        <v>13</v>
      </c>
      <c r="B32" s="26" t="s">
        <v>33</v>
      </c>
      <c r="C32" s="26"/>
      <c r="D32" s="12">
        <v>0</v>
      </c>
      <c r="E32" s="12">
        <v>0</v>
      </c>
      <c r="F32" s="12">
        <v>0</v>
      </c>
      <c r="G32" s="12">
        <v>0</v>
      </c>
      <c r="H32" s="12">
        <v>0</v>
      </c>
      <c r="I32" s="12">
        <v>0</v>
      </c>
      <c r="J32" s="12">
        <v>0</v>
      </c>
      <c r="K32" s="12">
        <v>0</v>
      </c>
      <c r="L32" s="23">
        <v>0</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ht="31.5" customHeight="1" x14ac:dyDescent="0.25">
      <c r="A33" s="26"/>
      <c r="B33" s="26" t="s">
        <v>34</v>
      </c>
      <c r="C33" s="26"/>
      <c r="D33" s="11">
        <f>E33+I33</f>
        <v>51</v>
      </c>
      <c r="E33" s="12">
        <v>0</v>
      </c>
      <c r="F33" s="12">
        <v>0</v>
      </c>
      <c r="G33" s="12">
        <v>0</v>
      </c>
      <c r="H33" s="12">
        <v>0</v>
      </c>
      <c r="I33" s="11">
        <f>SUM(J33:L33)</f>
        <v>51</v>
      </c>
      <c r="J33" s="12">
        <v>0</v>
      </c>
      <c r="K33" s="12">
        <v>0</v>
      </c>
      <c r="L33" s="16">
        <v>51</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ht="49.5" customHeight="1" x14ac:dyDescent="0.25">
      <c r="A34" s="26"/>
      <c r="B34" s="26" t="s">
        <v>35</v>
      </c>
      <c r="C34" s="26"/>
      <c r="D34" s="11">
        <f>E34+I34</f>
        <v>3547895</v>
      </c>
      <c r="E34" s="12">
        <v>0</v>
      </c>
      <c r="F34" s="12">
        <v>0</v>
      </c>
      <c r="G34" s="12">
        <v>0</v>
      </c>
      <c r="H34" s="12">
        <v>0</v>
      </c>
      <c r="I34" s="11">
        <f>SUM(J34:L34)</f>
        <v>3547895</v>
      </c>
      <c r="J34" s="12">
        <v>0</v>
      </c>
      <c r="K34" s="12">
        <v>0</v>
      </c>
      <c r="L34" s="16">
        <v>3547895</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ht="31.5" customHeight="1" x14ac:dyDescent="0.25">
      <c r="A35" s="26"/>
      <c r="B35" s="28" t="s">
        <v>36</v>
      </c>
      <c r="C35" s="3" t="s">
        <v>39</v>
      </c>
      <c r="D35" s="12">
        <v>0</v>
      </c>
      <c r="E35" s="12">
        <v>0</v>
      </c>
      <c r="F35" s="12">
        <v>0</v>
      </c>
      <c r="G35" s="12">
        <v>0</v>
      </c>
      <c r="H35" s="12">
        <v>0</v>
      </c>
      <c r="I35" s="12">
        <v>0</v>
      </c>
      <c r="J35" s="12">
        <v>0</v>
      </c>
      <c r="K35" s="12">
        <v>0</v>
      </c>
      <c r="L35" s="23">
        <v>0</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ht="31.5" customHeight="1" x14ac:dyDescent="0.25">
      <c r="A36" s="26"/>
      <c r="B36" s="28"/>
      <c r="C36" s="3" t="s">
        <v>40</v>
      </c>
      <c r="D36" s="12">
        <v>0</v>
      </c>
      <c r="E36" s="12">
        <v>0</v>
      </c>
      <c r="F36" s="12">
        <v>0</v>
      </c>
      <c r="G36" s="12">
        <v>0</v>
      </c>
      <c r="H36" s="12">
        <v>0</v>
      </c>
      <c r="I36" s="12">
        <v>0</v>
      </c>
      <c r="J36" s="12">
        <v>0</v>
      </c>
      <c r="K36" s="12">
        <v>0</v>
      </c>
      <c r="L36" s="23">
        <v>0</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ht="21" customHeight="1" x14ac:dyDescent="0.25">
      <c r="A37" s="4" t="s">
        <v>14</v>
      </c>
      <c r="B37" s="4"/>
      <c r="C37" s="4"/>
      <c r="D37" s="4"/>
      <c r="E37" s="4" t="s">
        <v>45</v>
      </c>
      <c r="F37" s="4"/>
      <c r="G37" s="4" t="s">
        <v>48</v>
      </c>
      <c r="H37" s="4"/>
      <c r="I37" s="4"/>
      <c r="J37" s="4" t="s">
        <v>54</v>
      </c>
      <c r="K37" s="4"/>
      <c r="L37" s="24"/>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ht="18.75" customHeight="1" x14ac:dyDescent="0.25">
      <c r="A38" s="5"/>
      <c r="B38" s="5"/>
      <c r="C38" s="5"/>
      <c r="D38" s="5"/>
      <c r="E38" s="5"/>
      <c r="F38" s="5"/>
      <c r="G38" s="5" t="s">
        <v>49</v>
      </c>
      <c r="H38" s="5"/>
      <c r="I38" s="5"/>
      <c r="J38" s="5"/>
      <c r="K38" s="7"/>
      <c r="L38" s="6"/>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ht="20.100000000000001" customHeight="1" x14ac:dyDescent="0.25">
      <c r="A39" s="29" t="s">
        <v>15</v>
      </c>
      <c r="B39" s="29"/>
      <c r="C39" s="29"/>
      <c r="D39" s="29"/>
      <c r="E39" s="29"/>
      <c r="F39" s="29"/>
      <c r="G39" s="29"/>
      <c r="H39" s="29"/>
      <c r="I39" s="29"/>
      <c r="J39" s="29"/>
      <c r="K39" s="29"/>
      <c r="L39" s="29"/>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spans="1:50" ht="48" customHeight="1" x14ac:dyDescent="0.25">
      <c r="A40" s="30" t="s">
        <v>16</v>
      </c>
      <c r="B40" s="30"/>
      <c r="C40" s="30"/>
      <c r="D40" s="30"/>
      <c r="E40" s="30"/>
      <c r="F40" s="30"/>
      <c r="G40" s="30"/>
      <c r="H40" s="30"/>
      <c r="I40" s="30"/>
      <c r="J40" s="30"/>
      <c r="K40" s="30"/>
      <c r="L40" s="30"/>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50" ht="15.7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spans="1:50" ht="15.75"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spans="1:50" ht="15.75"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spans="1:50" ht="15.75"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spans="1:50" ht="15.75"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1:50" ht="15.75"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spans="1:50" ht="15.75"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spans="1:50" ht="15.75"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spans="1:50" ht="15.75"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spans="1:50" ht="15.75"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spans="1:50" ht="15.75"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spans="1:50" ht="15.7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spans="1:50" ht="15.75"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spans="1:50" ht="15.75"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spans="1:50" ht="15.75"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spans="1:50" ht="15.75"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spans="1:50" ht="15.75"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spans="1:50" ht="15.75"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spans="1:50" ht="15.75"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spans="1:50" ht="15.75"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spans="1:50" ht="15.75"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spans="1:50" ht="15.75"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spans="1:50" ht="15.75"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spans="1:50" ht="15.75"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spans="1:50" ht="15.75"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spans="1:50" ht="15.75"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spans="1:50" ht="15.75"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spans="1:50" ht="15.75"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spans="1:50" ht="15.75"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spans="1:50" ht="15.75"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spans="1:50" ht="15.75"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spans="1:50" ht="15.75"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spans="1:50" ht="15.75"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spans="1:50" ht="15.75"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spans="1:50" ht="15.75"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spans="1:50" ht="15.75"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spans="1:50" ht="15.75"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1:50" ht="15.75"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spans="1:50" ht="15.75"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1:50" ht="15.75"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1:50" ht="15.75"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spans="1:50" ht="15.75"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1:50" ht="15.75"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1:50" ht="15.75"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1:50" ht="15.75"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spans="1:50" ht="15.75"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spans="1:50" ht="15.75"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spans="1:50" ht="15.75"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spans="1:50" ht="15.75"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spans="1:50" ht="15.75"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spans="1:50" ht="15.75"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spans="1:50" ht="15.75"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spans="1:50" ht="15.75"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spans="1:50" ht="15.75"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ht="15.75"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ht="15.75"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1:50" ht="15.75"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1:50" ht="15.75"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1:50" ht="15.75"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1:50" ht="15.75"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spans="1:50" ht="15.75"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1:50" ht="15.75"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1:50" ht="15.75"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1:50" ht="15.75"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1:50" ht="15.75"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spans="1:50" ht="15.75"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spans="1:50" ht="15.75"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spans="1:50" ht="15.75"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spans="1:50" ht="15.75"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spans="1:50" ht="15.75"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spans="1:50" ht="15.75"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spans="1:50" ht="15.75"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spans="1:50" ht="15.75"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spans="1:50" ht="15.75"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spans="1:50" ht="15.75"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spans="1:50" ht="15.75"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spans="1:50" ht="15.75"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spans="1:50" ht="15.75"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spans="1:50" ht="15.75"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spans="1:50" ht="15.75"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spans="1:50" ht="15.75"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spans="1:50" ht="15.75"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spans="1:50" ht="15.75"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spans="1:50" ht="15.75"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spans="1:50" ht="15.75"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spans="1:50" ht="15.75"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spans="1:50" ht="15.75"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spans="1:50" ht="15.75"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spans="1:50" ht="15.75"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spans="1:50" ht="15.75"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spans="1:50" ht="15.75"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spans="1:50" ht="15.75"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spans="1:50" ht="15.75"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spans="1:50" ht="15.75"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spans="1:50" ht="15.75"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spans="1:50" ht="15.75"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spans="1:50" ht="15.75"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spans="1:50" ht="15.75"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spans="1:50" ht="15.75"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spans="1:50" ht="15.75"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spans="1:50" ht="15.75"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spans="1:50" ht="15.75"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spans="1:50" ht="15.75"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1:50" ht="15.75"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spans="1:50" ht="15.75"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spans="1:50" ht="15.75"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spans="1:50" ht="15.75"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spans="1:50" ht="15.75"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spans="1:50" ht="15.75"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spans="1:50" ht="15.75"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spans="1:50" ht="15.75"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spans="1:50" ht="15.75"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spans="1:50" ht="15.75"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spans="1:50" ht="15.75"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spans="1:50" ht="15.75"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spans="1:50" ht="15.75"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spans="1:50" ht="15.75"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spans="1:50" ht="15.75"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spans="1:50" ht="15.75"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spans="1:50" ht="15.75"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spans="1:50" ht="15.75"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spans="1:50" ht="15.75"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spans="1:50" ht="15.75"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spans="1:50" ht="15.75"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spans="1:50" ht="15.75"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spans="1:50" ht="15.75"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spans="1:50" ht="15.75"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spans="1:50" ht="15.75"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spans="1:50" ht="15.75"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spans="1:50" ht="15.75"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spans="1:50" ht="15.75"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spans="1:50" ht="15.75"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spans="1:50" ht="15.75"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spans="1:50" ht="15.75"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spans="1:50" ht="15.75"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spans="1:50" ht="15.75"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spans="1:50" ht="15.75"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spans="1:50" ht="15.75"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spans="1:50" ht="15.75"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spans="1:50" ht="15.75"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spans="1:50" ht="15.75"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spans="1:50" ht="15.75"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spans="1:50" ht="15.75"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spans="1:50" ht="15.75"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spans="1:50" ht="15.75"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spans="1:50" ht="15.75"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spans="1:50" ht="15.75"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spans="1:50" ht="15.75"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spans="1:50" ht="15.75"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spans="1:50" ht="15.75"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spans="1:50" ht="15.75"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spans="1:50" ht="15.75"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spans="1:50" ht="15.75"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spans="1:50" ht="15.75"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spans="1:50" ht="15.75"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spans="1:50" ht="15.75"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spans="1:50" ht="15.75"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spans="1:50" ht="15.75"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spans="1:50" ht="15.75"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spans="1:50" ht="15.75"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count="50">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A39:L39"/>
    <mergeCell ref="A40:L40"/>
    <mergeCell ref="B13:B14"/>
    <mergeCell ref="B18:C18"/>
    <mergeCell ref="A11:C11"/>
    <mergeCell ref="B12:C12"/>
    <mergeCell ref="A12:A19"/>
    <mergeCell ref="B15:C15"/>
    <mergeCell ref="B16:C16"/>
    <mergeCell ref="B17:C17"/>
    <mergeCell ref="B19:C19"/>
    <mergeCell ref="B22:C22"/>
    <mergeCell ref="A28:C28"/>
    <mergeCell ref="A29:C29"/>
    <mergeCell ref="B20:C20"/>
    <mergeCell ref="B26:C26"/>
    <mergeCell ref="B34:C34"/>
    <mergeCell ref="D28:E28"/>
    <mergeCell ref="D29:E29"/>
    <mergeCell ref="D31:E31"/>
    <mergeCell ref="A32:A36"/>
    <mergeCell ref="B35:B36"/>
    <mergeCell ref="D30:E30"/>
    <mergeCell ref="A30:C30"/>
    <mergeCell ref="A31:C31"/>
    <mergeCell ref="B32:C32"/>
    <mergeCell ref="B33:C3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共用帳號 主計處</cp:lastModifiedBy>
  <dcterms:modified xsi:type="dcterms:W3CDTF">2025-03-26T00:22:09Z</dcterms:modified>
</cp:coreProperties>
</file>