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01" state="visible" r:id="rId1"/>
  </sheets>
</workbook>
</file>

<file path=xl/sharedStrings.xml><?xml version="1.0" encoding="utf-8"?>
<sst xmlns="http://schemas.openxmlformats.org/spreadsheetml/2006/main" count="36">
  <si>
    <t>公開類</t>
  </si>
  <si>
    <t>月報</t>
  </si>
  <si>
    <t>臺中市大坑風景區各登山步道遊客數</t>
  </si>
  <si>
    <t>中華民國114年1月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</si>
  <si>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</si>
  <si>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</si>
  <si>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</si>
  <si>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</si>
  <si>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</si>
  <si>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</si>
  <si>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</si>
  <si>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</si>
  <si>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</si>
  <si>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</si>
  <si>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</si>
  <si>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</si>
  <si>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</si>
  <si>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</si>
  <si>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</si>
  <si>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</si>
  <si>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</si>
  <si>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</si>
  <si>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</si>
  <si>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</si>
  <si>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</si>
  <si>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</si>
  <si>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</si>
  <si>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</si>
  <si>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</si>
  <si>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</si>
  <si>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</si>
  <si>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 2月 20 日編製</t>
  </si>
  <si>
    <t>單位：人次；%</t>
  </si>
  <si>
    <t>備     註</t>
  </si>
  <si>
    <t>1.3-1號步道113年7月27日起部份封閉整修。
2.4號步道113年7月27日起部份封閉整修。
3.10號步道113年7月27日起全線封閉整修。</t>
  </si>
  <si>
    <t>10號步道部份路段封閉整修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</si>
</sst>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5" borderId="10" xfId="0" applyFont="true" applyBorder="true">
      <alignment vertical="center" wrapText="true"/>
    </xf>
    <xf numFmtId="0" fontId="4" borderId="10" xfId="0" applyFont="true" applyBorder="true">
      <alignment vertical="center" wrapText="true"/>
    </xf>
    <xf numFmtId="0" fontId="5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" sqref="L2:M2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5.5" customHeight="true">
      <c r="A6" s="5" t="s">
        <v>5</v>
      </c>
      <c r="B6" s="12" t="n">
        <f>SUM(C6:L6)</f>
        <v>330581</v>
      </c>
      <c r="C6" s="16" t="n">
        <v>18874</v>
      </c>
      <c r="D6" s="16" t="n">
        <v>13536</v>
      </c>
      <c r="E6" s="16" t="n">
        <v>7691</v>
      </c>
      <c r="F6" s="16" t="n">
        <v>0</v>
      </c>
      <c r="G6" s="16" t="n">
        <v>6450</v>
      </c>
      <c r="H6" s="16" t="n">
        <v>56062</v>
      </c>
      <c r="I6" s="16" t="n">
        <v>16765</v>
      </c>
      <c r="J6" s="16" t="n">
        <v>8150</v>
      </c>
      <c r="K6" s="16" t="n">
        <v>203053</v>
      </c>
      <c r="L6" s="16" t="n">
        <v>0</v>
      </c>
      <c r="M6" s="29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363532</v>
      </c>
      <c r="C7" s="16" t="n">
        <v>22675</v>
      </c>
      <c r="D7" s="16" t="n">
        <v>15635</v>
      </c>
      <c r="E7" s="16" t="n">
        <v>7427</v>
      </c>
      <c r="F7" s="16" t="n">
        <v>18881</v>
      </c>
      <c r="G7" s="16" t="n">
        <v>6196</v>
      </c>
      <c r="H7" s="16" t="n">
        <v>15105</v>
      </c>
      <c r="I7" s="16" t="n">
        <v>20358</v>
      </c>
      <c r="J7" s="16" t="n">
        <v>8694</v>
      </c>
      <c r="K7" s="16" t="n">
        <v>234883</v>
      </c>
      <c r="L7" s="16" t="n">
        <v>13678</v>
      </c>
      <c r="M7" s="30" t="s">
        <v>35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-9.06412640427803</v>
      </c>
      <c r="C8" s="13" t="n">
        <f>IF(C7=0, "--", (C6-C7)/C7*100)</f>
        <v>-16.7629547960309</v>
      </c>
      <c r="D8" s="13" t="n">
        <f>IF(D7=0, "--", (D6-D7)/D7*100)</f>
        <v>-13.4250079948833</v>
      </c>
      <c r="E8" s="13" t="n">
        <f>IF(E7=0, "--", (E6-E7)/E7*100)</f>
        <v>3.55459808805709</v>
      </c>
      <c r="F8" s="13" t="n">
        <f>IF(F7=0, "--", (F6-F7)/F7*100)</f>
        <v>-100</v>
      </c>
      <c r="G8" s="13" t="n">
        <f>IF(G7=0, "--", (G6-G7)/G7*100)</f>
        <v>4.09941897998709</v>
      </c>
      <c r="H8" s="13" t="n">
        <f>IF(H7=0, "--", (H6-H7)/H7*100)</f>
        <v>271.148626282688</v>
      </c>
      <c r="I8" s="13" t="n">
        <f>IF(I7=0, "--", (I6-I7)/I7*100)</f>
        <v>-17.6490814421849</v>
      </c>
      <c r="J8" s="13" t="n">
        <f>IF(J7=0, "--", (J6-J7)/J7*100)</f>
        <v>-6.25718886588452</v>
      </c>
      <c r="K8" s="13" t="n">
        <f>IF(K7=0, "--", (K6-K7)/K7*100)</f>
        <v>-13.5514277321049</v>
      </c>
      <c r="L8" s="13" t="n">
        <f>IF(L7=0, "--", (L6-L7)/L7*100)</f>
        <v>-100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6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L10:M10"/>
    <mergeCell ref="E11:F11"/>
    <mergeCell ref="E10:F10"/>
    <mergeCell ref="A15:F15"/>
    <mergeCell ref="A16:H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