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02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<sst xmlns="http://schemas.openxmlformats.org/spreadsheetml/2006/main" count="36">
  <si>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</si>
  <si>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</si>
  <si>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</si>
  <si>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中華民國114年2月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</si>
  <si>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</si>
  <si>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</si>
  <si>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</si>
  <si>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</si>
  <si>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</si>
  <si>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</si>
  <si>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</si>
  <si>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</si>
  <si>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</si>
  <si>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</si>
  <si>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</si>
  <si>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</si>
  <si>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</si>
  <si>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</si>
  <si>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</si>
  <si>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</si>
  <si>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</si>
  <si>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</si>
  <si>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</si>
  <si>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</si>
  <si>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</si>
  <si>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</si>
  <si>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</si>
  <si>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</si>
  <si>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</si>
  <si>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</si>
  <si>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</si>
  <si>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 3月 17 日編製</t>
  </si>
  <si>
    <t>單位：人次；%</t>
  </si>
  <si>
    <t>備     註</t>
  </si>
  <si>
    <t>1.3-1號步道113年7月27日起部份封閉整修。
2.4號步道113年7月27日起部份封閉整修。
3.10號步道113年7月27日起全線封閉整修。
4.9號步道114年2月7日起部份封閉整修。(建設局)</t>
  </si>
  <si>
    <t>3-1號步道部份路段封閉整修、4號步道2/20起全線封閉整修。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</si>
</sst>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horizontal="right"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5" borderId="10" xfId="0" applyFont="true" applyBorder="true">
      <alignment vertical="center" wrapText="true"/>
    </xf>
    <xf numFmtId="0" fontId="6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5" sqref="K5:K5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1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28.25" customHeight="true">
      <c r="A6" s="5" t="s">
        <v>5</v>
      </c>
      <c r="B6" s="12" t="n">
        <f>SUM(C6:L6)</f>
        <v>240911</v>
      </c>
      <c r="C6" s="16" t="n">
        <v>20761</v>
      </c>
      <c r="D6" s="16" t="n">
        <v>14890</v>
      </c>
      <c r="E6" s="16" t="n">
        <v>8456</v>
      </c>
      <c r="F6" s="16" t="n">
        <v>0</v>
      </c>
      <c r="G6" s="16" t="n">
        <v>6351</v>
      </c>
      <c r="H6" s="16" t="n">
        <v>61668</v>
      </c>
      <c r="I6" s="16" t="n">
        <v>18321</v>
      </c>
      <c r="J6" s="16" t="n">
        <v>8877</v>
      </c>
      <c r="K6" s="16" t="n">
        <v>101587</v>
      </c>
      <c r="L6" s="16" t="n">
        <v>0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304652</v>
      </c>
      <c r="C7" s="16" t="n">
        <v>29003</v>
      </c>
      <c r="D7" s="16" t="n">
        <v>12496</v>
      </c>
      <c r="E7" s="16" t="n">
        <v>6226</v>
      </c>
      <c r="F7" s="16" t="n">
        <v>14936</v>
      </c>
      <c r="G7" s="16" t="n">
        <v>5795</v>
      </c>
      <c r="H7" s="16" t="n">
        <v>12114</v>
      </c>
      <c r="I7" s="16" t="n">
        <v>17789</v>
      </c>
      <c r="J7" s="16" t="n">
        <v>8212</v>
      </c>
      <c r="K7" s="16" t="n">
        <v>141245</v>
      </c>
      <c r="L7" s="16" t="n">
        <v>56836</v>
      </c>
      <c r="M7" s="29" t="s">
        <v>35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-20.922560823497</v>
      </c>
      <c r="C8" s="13" t="n">
        <f>IF(C7=0, "--", (C6-C7)/C7*100)</f>
        <v>-28.4177498879426</v>
      </c>
      <c r="D8" s="13" t="n">
        <f>IF(D7=0, "--", (D6-D7)/D7*100)</f>
        <v>19.1581306017926</v>
      </c>
      <c r="E8" s="13" t="n">
        <f>IF(E7=0, "--", (E6-E7)/E7*100)</f>
        <v>35.8175393511083</v>
      </c>
      <c r="F8" s="13" t="n">
        <f>IF(F7=0, "--", (F6-F7)/F7*100)</f>
        <v>-100</v>
      </c>
      <c r="G8" s="13" t="n">
        <f>IF(G7=0, "--", (G6-G7)/G7*100)</f>
        <v>9.59447799827437</v>
      </c>
      <c r="H8" s="13" t="n">
        <f>IF(H7=0, "--", (H6-H7)/H7*100)</f>
        <v>409.063893016345</v>
      </c>
      <c r="I8" s="13" t="n">
        <f>IF(I7=0, "--", (I6-I7)/I7*100)</f>
        <v>2.99061217606386</v>
      </c>
      <c r="J8" s="13" t="n">
        <f>IF(J7=0, "--", (J6-J7)/J7*100)</f>
        <v>8.09790550414028</v>
      </c>
      <c r="K8" s="13" t="n">
        <f>IF(K7=0, "--", (K6-K7)/K7*100)</f>
        <v>-28.0774540691706</v>
      </c>
      <c r="L8" s="13" t="n">
        <f>IF(L7=0, "--", (L6-L7)/L7*100)</f>
        <v>-100</v>
      </c>
      <c r="M8" s="3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A16:I16"/>
    <mergeCell ref="A15:I15"/>
    <mergeCell ref="E10:F10"/>
    <mergeCell ref="E11:F11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