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<sst xmlns="http://schemas.openxmlformats.org/spreadsheetml/2006/main" count="63">
  <si>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</si>
  <si>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</si>
  <si>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</si>
  <si>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中華民國113年12月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</si>
  <si>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</si>
  <si>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</si>
  <si>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</si>
  <si>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</si>
  <si>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</si>
  <si>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</si>
  <si>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</si>
  <si>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</si>
  <si>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</si>
  <si>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</si>
  <si>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</si>
  <si>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</si>
  <si>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</si>
  <si>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</si>
  <si>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</si>
  <si>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</si>
  <si>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</si>
  <si>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</si>
  <si>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</si>
  <si>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</si>
  <si>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</si>
  <si>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</si>
  <si>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</si>
  <si>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</si>
  <si>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</si>
  <si>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</si>
  <si>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</si>
  <si>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</si>
  <si>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</si>
  <si>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</si>
  <si>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</si>
  <si>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</si>
  <si>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</si>
  <si>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</si>
  <si>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</si>
  <si>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</si>
  <si>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</si>
  <si>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</si>
  <si>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</si>
  <si>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</si>
  <si>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</si>
  <si>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</si>
  <si>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</si>
  <si>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</si>
  <si>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</si>
  <si>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</si>
  <si>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</si>
  <si>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</si>
  <si>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</si>
  <si>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</si>
  <si>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</si>
  <si>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</si>
  <si>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</si>
  <si>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 xml:space="preserve"> </t>
  </si>
  <si>
    <t>未逾辦理期限待辦案件數</t>
  </si>
  <si>
    <t>﹝8﹞</t>
  </si>
  <si>
    <t>中華民國114年1月2日編製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</si>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</sst>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A12" sqref="A12:AX12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29"/>
      <c r="I1" s="12"/>
      <c r="J1" s="29"/>
      <c r="K1" s="37"/>
      <c r="L1" s="1" t="s">
        <v>53</v>
      </c>
      <c r="M1" s="1" t="s">
        <v>56</v>
      </c>
      <c r="N1" s="1"/>
      <c r="O1" s="14"/>
      <c r="P1" s="29"/>
      <c r="Q1" s="29"/>
      <c r="R1" s="29"/>
      <c r="S1" s="29"/>
      <c r="T1" s="29"/>
      <c r="U1" s="29"/>
      <c r="V1" s="29"/>
      <c r="W1" s="29"/>
      <c r="X1" s="29"/>
      <c r="Y1" s="29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29"/>
      <c r="Q2" s="29"/>
      <c r="R2" s="29"/>
      <c r="S2" s="29"/>
      <c r="T2" s="29"/>
      <c r="U2" s="29"/>
      <c r="V2" s="29"/>
      <c r="W2" s="29"/>
      <c r="X2" s="29"/>
      <c r="Y2" s="29"/>
      <c r="Z2" s="12"/>
      <c r="AA2" s="12"/>
    </row>
    <row r="3" ht="32.1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2"/>
      <c r="N3" s="42"/>
      <c r="O3" s="26"/>
      <c r="P3" s="12"/>
      <c r="Q3" s="12"/>
      <c r="R3" s="26"/>
      <c r="S3" s="12"/>
      <c r="T3" s="12"/>
      <c r="U3" s="29"/>
      <c r="V3" s="29"/>
      <c r="W3" s="29"/>
      <c r="X3" s="29"/>
      <c r="Y3" s="29"/>
      <c r="Z3" s="29"/>
      <c r="AA3" s="29"/>
      <c r="AB3" s="12"/>
      <c r="AC3" s="12"/>
      <c r="AD3" s="12"/>
      <c r="AE3" s="12"/>
    </row>
    <row r="4">
      <c r="F4" s="12"/>
      <c r="G4" s="26"/>
      <c r="H4" s="12"/>
      <c r="I4" s="26"/>
      <c r="J4" s="12"/>
      <c r="K4" s="26"/>
      <c r="L4" s="12"/>
      <c r="M4" s="29"/>
      <c r="N4" s="29"/>
      <c r="O4" s="26"/>
      <c r="P4" s="12"/>
      <c r="Q4" s="12"/>
      <c r="R4" s="26"/>
      <c r="S4" s="12"/>
      <c r="T4" s="12"/>
      <c r="U4" s="29"/>
      <c r="V4" s="29"/>
      <c r="W4" s="29"/>
      <c r="X4" s="29"/>
      <c r="Y4" s="29"/>
      <c r="Z4" s="29"/>
      <c r="AA4" s="29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6"/>
      <c r="P5" s="12"/>
      <c r="Q5" s="12"/>
      <c r="R5" s="26"/>
      <c r="S5" s="12"/>
      <c r="T5" s="12"/>
      <c r="U5" s="29"/>
      <c r="V5" s="29"/>
      <c r="W5" s="29"/>
      <c r="X5" s="29"/>
      <c r="Y5" s="29"/>
      <c r="Z5" s="29"/>
      <c r="AA5" s="29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7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4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4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2" t="s">
        <v>37</v>
      </c>
      <c r="K10" s="16" t="s">
        <v>35</v>
      </c>
      <c r="L10" s="32" t="s">
        <v>37</v>
      </c>
      <c r="M10" s="16"/>
      <c r="N10" s="44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4" t="s">
        <v>62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2.5" customHeight="true">
      <c r="A12" s="9" t="s">
        <v>7</v>
      </c>
      <c r="B12" s="17" t="n">
        <f>SUM(B13:B21)</f>
        <v>434</v>
      </c>
      <c r="C12" s="17" t="n">
        <f>SUM(C13:C21)</f>
        <v>55</v>
      </c>
      <c r="D12" s="17" t="n">
        <f>SUM(D13:D21)</f>
        <v>489</v>
      </c>
      <c r="E12" s="17" t="n">
        <f>SUM(E13:E21)</f>
        <v>429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429</v>
      </c>
      <c r="J12" s="33" t="n">
        <f>IF(D12&gt;0, I12/D12*100, 0)</f>
        <v>87.7300613496933</v>
      </c>
      <c r="K12" s="17" t="n">
        <f>SUM(K13:K21)</f>
        <v>60</v>
      </c>
      <c r="L12" s="33" t="n">
        <f>IF(D12&gt;0, K12/D12*100, 0)</f>
        <v>12.2699386503067</v>
      </c>
      <c r="M12" s="17" t="n">
        <f>SUM(M13:M21)</f>
        <v>60</v>
      </c>
      <c r="N12" s="45" t="n">
        <f>SUM(N13:N21)</f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31.5" customHeight="true">
      <c r="A13" s="10" t="s">
        <v>8</v>
      </c>
      <c r="B13" s="18" t="n">
        <v>18</v>
      </c>
      <c r="C13" s="18" t="n">
        <v>1</v>
      </c>
      <c r="D13" s="17" t="n">
        <f>B13+C13</f>
        <v>19</v>
      </c>
      <c r="E13" s="18" t="n">
        <v>18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18</v>
      </c>
      <c r="J13" s="33" t="n">
        <f>IF(D13&gt;0, I13/D13*100, 0)</f>
        <v>94.7368421052632</v>
      </c>
      <c r="K13" s="39" t="n">
        <f>D13-I13</f>
        <v>1</v>
      </c>
      <c r="L13" s="33" t="n">
        <f>IF(D13&gt;0, K13/D13*100, 0)</f>
        <v>5.26315789473684</v>
      </c>
      <c r="M13" s="18" t="n">
        <v>1</v>
      </c>
      <c r="N13" s="46" t="n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31.5" customHeight="true">
      <c r="A14" s="10" t="s">
        <v>9</v>
      </c>
      <c r="B14" s="18" t="n">
        <v>122</v>
      </c>
      <c r="C14" s="18" t="n">
        <v>35</v>
      </c>
      <c r="D14" s="17" t="n">
        <f>B14+C14</f>
        <v>157</v>
      </c>
      <c r="E14" s="18" t="n">
        <v>124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124</v>
      </c>
      <c r="J14" s="33" t="n">
        <f>IF(D14&gt;0, I14/D14*100, 0)</f>
        <v>78.9808917197452</v>
      </c>
      <c r="K14" s="39" t="n">
        <f>D14-I14</f>
        <v>33</v>
      </c>
      <c r="L14" s="33" t="n">
        <f>IF(D14&gt;0, K14/D14*100, 0)</f>
        <v>21.0191082802548</v>
      </c>
      <c r="M14" s="18" t="n">
        <v>33</v>
      </c>
      <c r="N14" s="46" t="n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31.5" customHeight="true">
      <c r="A15" s="10" t="s">
        <v>10</v>
      </c>
      <c r="B15" s="18" t="n">
        <v>264</v>
      </c>
      <c r="C15" s="18" t="n">
        <v>14</v>
      </c>
      <c r="D15" s="17" t="n">
        <f>B15+C15</f>
        <v>278</v>
      </c>
      <c r="E15" s="18" t="n">
        <v>255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255</v>
      </c>
      <c r="J15" s="33" t="n">
        <f>IF(D15&gt;0, I15/D15*100, 0)</f>
        <v>91.726618705036</v>
      </c>
      <c r="K15" s="39" t="n">
        <f>D15-I15</f>
        <v>23</v>
      </c>
      <c r="L15" s="33" t="n">
        <f>IF(D15&gt;0, K15/D15*100, 0)</f>
        <v>8.27338129496403</v>
      </c>
      <c r="M15" s="18" t="n">
        <v>23</v>
      </c>
      <c r="N15" s="46" t="n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31.5" customHeight="true">
      <c r="A16" s="10" t="s">
        <v>11</v>
      </c>
      <c r="B16" s="18" t="n">
        <v>24</v>
      </c>
      <c r="C16" s="18" t="n">
        <v>4</v>
      </c>
      <c r="D16" s="17" t="n">
        <f>B16+C16</f>
        <v>28</v>
      </c>
      <c r="E16" s="18" t="n">
        <v>25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25</v>
      </c>
      <c r="J16" s="33" t="n">
        <f>IF(D16&gt;0, I16/D16*100, 0)</f>
        <v>89.2857142857143</v>
      </c>
      <c r="K16" s="39" t="n">
        <f>D16-I16</f>
        <v>3</v>
      </c>
      <c r="L16" s="33" t="n">
        <f>IF(D16&gt;0, K16/D16*100, 0)</f>
        <v>10.7142857142857</v>
      </c>
      <c r="M16" s="18" t="n">
        <v>3</v>
      </c>
      <c r="N16" s="46" t="n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31.5" customHeight="true">
      <c r="A17" s="10" t="s">
        <v>12</v>
      </c>
      <c r="B17" s="18" t="n">
        <v>5</v>
      </c>
      <c r="C17" s="18" t="n">
        <v>0</v>
      </c>
      <c r="D17" s="17" t="n">
        <f>B17+C17</f>
        <v>5</v>
      </c>
      <c r="E17" s="18" t="n">
        <v>5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5</v>
      </c>
      <c r="J17" s="33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6" t="n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31.5" customHeight="true">
      <c r="A18" s="10" t="s">
        <v>13</v>
      </c>
      <c r="B18" s="18" t="n">
        <v>0</v>
      </c>
      <c r="C18" s="18" t="n">
        <v>1</v>
      </c>
      <c r="D18" s="17" t="n">
        <f>B18+C18</f>
        <v>1</v>
      </c>
      <c r="E18" s="18" t="n">
        <v>1</v>
      </c>
      <c r="F18" s="18" t="n">
        <f>IF(I18&gt;0, E18/I18*100, 0)</f>
        <v>100</v>
      </c>
      <c r="G18" s="18" t="n">
        <v>0</v>
      </c>
      <c r="H18" s="18" t="n">
        <f>IF(I18&gt;0, G18/I18*100, 0)</f>
        <v>0</v>
      </c>
      <c r="I18" s="17" t="n">
        <f>E18+G18</f>
        <v>1</v>
      </c>
      <c r="J18" s="33" t="n">
        <f>IF(D18&gt;0, I18/D18*100, 0)</f>
        <v>100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6" t="n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31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6" t="n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31.5" customHeight="true">
      <c r="A20" s="10" t="s">
        <v>15</v>
      </c>
      <c r="B20" s="18" t="n">
        <v>1</v>
      </c>
      <c r="C20" s="18" t="n">
        <v>0</v>
      </c>
      <c r="D20" s="17" t="n">
        <f>B20+C20</f>
        <v>1</v>
      </c>
      <c r="E20" s="18" t="n">
        <v>1</v>
      </c>
      <c r="F20" s="18" t="n">
        <f>IF(I20&gt;0, E20/I20*100, 0)</f>
        <v>100</v>
      </c>
      <c r="G20" s="18" t="n">
        <v>0</v>
      </c>
      <c r="H20" s="18" t="n">
        <f>IF(I20&gt;0, G20/I20*100, 0)</f>
        <v>0</v>
      </c>
      <c r="I20" s="17" t="n">
        <f>E20+G20</f>
        <v>1</v>
      </c>
      <c r="J20" s="33" t="n">
        <f>IF(D20&gt;0, I20/D20*100, 0)</f>
        <v>100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6" t="n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31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6" t="n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19.5" customHeight="true">
      <c r="A22" s="11"/>
      <c r="B22" s="11"/>
      <c r="C22" s="11"/>
      <c r="D22" s="11"/>
      <c r="E22" s="11"/>
      <c r="F22" s="11"/>
      <c r="G22" s="11"/>
      <c r="H22" s="11"/>
      <c r="I22" s="30"/>
      <c r="J22" s="34"/>
      <c r="K22" s="11"/>
      <c r="L22" s="11"/>
      <c r="M22" s="43" t="s">
        <v>60</v>
      </c>
      <c r="N22" s="43"/>
      <c r="O22" s="29"/>
      <c r="P22" s="29"/>
      <c r="Q22" s="29"/>
      <c r="R22" s="29"/>
      <c r="S22" s="29"/>
      <c r="T22" s="29"/>
      <c r="U22" s="29"/>
      <c r="V22" s="29"/>
      <c r="W22" s="29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1"/>
      <c r="J23" s="35"/>
      <c r="K23" s="12"/>
      <c r="L23" s="12"/>
      <c r="M23" s="12"/>
      <c r="N23" s="12"/>
      <c r="O23" s="29"/>
      <c r="P23" s="29"/>
      <c r="Q23" s="29"/>
      <c r="R23" s="29"/>
      <c r="S23" s="29"/>
      <c r="T23" s="29"/>
      <c r="U23" s="29"/>
      <c r="V23" s="29"/>
      <c r="W23" s="29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29"/>
      <c r="P24" s="29"/>
      <c r="Q24" s="29"/>
      <c r="R24" s="29"/>
      <c r="S24" s="29"/>
      <c r="T24" s="31"/>
      <c r="U24" s="29"/>
      <c r="V24" s="29"/>
      <c r="W24" s="29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8"/>
      <c r="K25" s="13"/>
      <c r="L25" s="13"/>
      <c r="M25" s="13"/>
      <c r="N25" s="13"/>
      <c r="O25" s="29"/>
      <c r="P25" s="29"/>
      <c r="Q25" s="29"/>
      <c r="R25" s="29"/>
      <c r="S25" s="29"/>
      <c r="T25" s="29"/>
      <c r="U25" s="29"/>
      <c r="V25" s="29"/>
      <c r="W25" s="29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8"/>
      <c r="K26" s="13"/>
      <c r="L26" s="13"/>
      <c r="M26" s="13"/>
      <c r="N26" s="13"/>
      <c r="O26" s="29"/>
      <c r="P26" s="29"/>
      <c r="Q26" s="29"/>
      <c r="R26" s="29"/>
      <c r="S26" s="29"/>
      <c r="T26" s="29"/>
      <c r="U26" s="29"/>
      <c r="V26" s="29"/>
      <c r="W26" s="29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8"/>
      <c r="I27" s="13"/>
      <c r="J27" s="28"/>
      <c r="K27" s="13"/>
      <c r="L27" s="13"/>
      <c r="M27" s="13"/>
      <c r="N27" s="13"/>
      <c r="O27" s="29"/>
      <c r="P27" s="29"/>
      <c r="Q27" s="29"/>
      <c r="R27" s="29"/>
      <c r="S27" s="29"/>
      <c r="T27" s="29"/>
      <c r="U27" s="29"/>
      <c r="V27" s="29"/>
      <c r="W27" s="29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8"/>
      <c r="H28" s="13"/>
      <c r="I28" s="28"/>
      <c r="J28" s="13"/>
      <c r="K28" s="40"/>
      <c r="L28" s="41"/>
      <c r="M28" s="13"/>
      <c r="N28" s="13"/>
      <c r="O28" s="49"/>
      <c r="P28" s="48"/>
      <c r="Q28" s="48"/>
      <c r="R28" s="50"/>
      <c r="S28" s="48"/>
      <c r="T28" s="4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0"/>
      <c r="S29" s="48"/>
      <c r="T29" s="4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6"/>
      <c r="G30" s="12"/>
      <c r="H30" s="26"/>
      <c r="I30" s="12"/>
      <c r="J30" s="26"/>
      <c r="K30" s="12"/>
      <c r="L30" s="26"/>
      <c r="M30" s="12"/>
      <c r="N30" s="12"/>
    </row>
    <row r="31">
      <c r="A31" s="12"/>
      <c r="B31" s="12"/>
      <c r="C31" s="12"/>
      <c r="D31" s="12"/>
      <c r="E31" s="12"/>
      <c r="F31" s="26"/>
      <c r="G31" s="12"/>
      <c r="H31" s="26"/>
      <c r="I31" s="12"/>
      <c r="J31" s="26"/>
      <c r="K31" s="12"/>
      <c r="L31" s="26"/>
      <c r="M31" s="12"/>
      <c r="N31" s="12"/>
    </row>
    <row r="32">
      <c r="A32" s="12"/>
      <c r="B32" s="12"/>
      <c r="C32" s="12"/>
      <c r="D32" s="12"/>
      <c r="E32" s="12"/>
      <c r="F32" s="26"/>
      <c r="G32" s="12"/>
      <c r="H32" s="26"/>
      <c r="I32" s="12"/>
      <c r="J32" s="26"/>
      <c r="K32" s="12"/>
      <c r="L32" s="26"/>
      <c r="M32" s="12"/>
      <c r="N32" s="12"/>
    </row>
    <row r="33" ht="12" customHeight="true">
      <c r="A33" s="12"/>
      <c r="B33" s="12"/>
      <c r="C33" s="12"/>
      <c r="D33" s="12"/>
      <c r="E33" s="12"/>
      <c r="F33" s="26"/>
      <c r="G33" s="12"/>
      <c r="H33" s="26"/>
      <c r="I33" s="12"/>
      <c r="J33" s="26"/>
      <c r="K33" s="12"/>
      <c r="L33" s="26"/>
      <c r="M33" s="12"/>
      <c r="N33" s="12"/>
    </row>
    <row r="34">
      <c r="A34" s="12"/>
      <c r="B34" s="12"/>
      <c r="C34" s="12"/>
      <c r="D34" s="12"/>
      <c r="E34" s="12"/>
      <c r="F34" s="26"/>
      <c r="G34" s="12"/>
      <c r="H34" s="26"/>
      <c r="I34" s="12"/>
      <c r="J34" s="26"/>
      <c r="K34" s="12"/>
      <c r="L34" s="26"/>
      <c r="M34" s="12"/>
      <c r="N34" s="12"/>
    </row>
    <row r="35">
      <c r="B35" s="12" t="s">
        <v>26</v>
      </c>
      <c r="C35" s="12"/>
      <c r="D35" s="12"/>
      <c r="E35" s="12"/>
      <c r="F35" s="26"/>
      <c r="G35" s="12"/>
      <c r="H35" s="26"/>
      <c r="I35" s="12"/>
      <c r="J35" s="26"/>
      <c r="K35" s="12"/>
      <c r="L35" s="26"/>
      <c r="M35" s="12"/>
      <c r="N35" s="12"/>
    </row>
    <row r="36">
      <c r="B36" s="12"/>
      <c r="C36" s="12"/>
      <c r="D36" s="12"/>
      <c r="E36" s="12"/>
      <c r="F36" s="26"/>
      <c r="G36" s="12"/>
      <c r="H36" s="26"/>
      <c r="I36" s="12"/>
      <c r="J36" s="26"/>
      <c r="K36" s="12"/>
      <c r="L36" s="26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