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rong93\Downloads\"/>
    </mc:Choice>
  </mc:AlternateContent>
  <xr:revisionPtr revIDLastSave="0" documentId="13_ncr:1_{3754AA7A-ED89-4591-989C-51BD2E6D4E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年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O38" i="1"/>
  <c r="N38" i="1"/>
  <c r="M38" i="1"/>
  <c r="L38" i="1"/>
  <c r="K38" i="1"/>
  <c r="J38" i="1"/>
  <c r="I38" i="1"/>
  <c r="H38" i="1"/>
  <c r="G38" i="1"/>
  <c r="F38" i="1"/>
  <c r="E38" i="1"/>
  <c r="D38" i="1"/>
  <c r="C31" i="1"/>
  <c r="C38" i="1" s="1"/>
  <c r="C27" i="1"/>
  <c r="C26" i="1"/>
  <c r="C25" i="1"/>
  <c r="P24" i="1"/>
  <c r="P37" i="1" s="1"/>
  <c r="O24" i="1"/>
  <c r="O37" i="1" s="1"/>
  <c r="N24" i="1"/>
  <c r="N37" i="1" s="1"/>
  <c r="M24" i="1"/>
  <c r="M37" i="1" s="1"/>
  <c r="L24" i="1"/>
  <c r="L37" i="1" s="1"/>
  <c r="K24" i="1"/>
  <c r="K37" i="1" s="1"/>
  <c r="J24" i="1"/>
  <c r="J37" i="1" s="1"/>
  <c r="I24" i="1"/>
  <c r="I37" i="1" s="1"/>
  <c r="H24" i="1"/>
  <c r="H37" i="1" s="1"/>
  <c r="G24" i="1"/>
  <c r="G37" i="1" s="1"/>
  <c r="F24" i="1"/>
  <c r="F37" i="1" s="1"/>
  <c r="E24" i="1"/>
  <c r="E37" i="1" s="1"/>
  <c r="D24" i="1"/>
  <c r="D37" i="1" s="1"/>
  <c r="C23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17" i="1"/>
  <c r="C13" i="1"/>
  <c r="C12" i="1"/>
  <c r="C11" i="1"/>
  <c r="P10" i="1"/>
  <c r="P36" i="1" s="1"/>
  <c r="O10" i="1"/>
  <c r="O36" i="1" s="1"/>
  <c r="N10" i="1"/>
  <c r="N36" i="1" s="1"/>
  <c r="M10" i="1"/>
  <c r="M36" i="1" s="1"/>
  <c r="L10" i="1"/>
  <c r="L36" i="1" s="1"/>
  <c r="K10" i="1"/>
  <c r="K36" i="1" s="1"/>
  <c r="J10" i="1"/>
  <c r="J36" i="1" s="1"/>
  <c r="I10" i="1"/>
  <c r="I36" i="1" s="1"/>
  <c r="H10" i="1"/>
  <c r="H36" i="1" s="1"/>
  <c r="G10" i="1"/>
  <c r="G36" i="1" s="1"/>
  <c r="F10" i="1"/>
  <c r="F36" i="1" s="1"/>
  <c r="E10" i="1"/>
  <c r="E36" i="1" s="1"/>
  <c r="D10" i="1"/>
  <c r="D36" i="1" s="1"/>
  <c r="C10" i="1"/>
  <c r="C36" i="1" s="1"/>
  <c r="C9" i="1"/>
  <c r="C8" i="1"/>
  <c r="P7" i="1"/>
  <c r="P35" i="1" s="1"/>
  <c r="O7" i="1"/>
  <c r="O35" i="1" s="1"/>
  <c r="N7" i="1"/>
  <c r="N35" i="1" s="1"/>
  <c r="M7" i="1"/>
  <c r="M35" i="1" s="1"/>
  <c r="L7" i="1"/>
  <c r="L35" i="1" s="1"/>
  <c r="K7" i="1"/>
  <c r="K35" i="1" s="1"/>
  <c r="J7" i="1"/>
  <c r="J35" i="1" s="1"/>
  <c r="I7" i="1"/>
  <c r="I35" i="1" s="1"/>
  <c r="H7" i="1"/>
  <c r="H35" i="1" s="1"/>
  <c r="G7" i="1"/>
  <c r="G35" i="1" s="1"/>
  <c r="F7" i="1"/>
  <c r="F35" i="1" s="1"/>
  <c r="E7" i="1"/>
  <c r="E35" i="1" s="1"/>
  <c r="D7" i="1"/>
  <c r="D35" i="1" s="1"/>
  <c r="C7" i="1"/>
  <c r="C35" i="1" s="1"/>
  <c r="C24" i="1" l="1"/>
  <c r="C37" i="1" s="1"/>
</calcChain>
</file>

<file path=xl/sharedStrings.xml><?xml version="1.0" encoding="utf-8"?>
<sst xmlns="http://schemas.openxmlformats.org/spreadsheetml/2006/main" count="59" uniqueCount="53">
  <si>
    <t>公  開  類</t>
  </si>
  <si>
    <t>月      報</t>
  </si>
  <si>
    <t>臺中市就業服務之求職、求才及推介就業人數-按年齡分</t>
  </si>
  <si>
    <t>中華民國114年1月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</si>
  <si>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</si>
  <si>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</si>
  <si>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</si>
  <si>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</si>
  <si>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</si>
  <si>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</si>
  <si>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</si>
  <si>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</si>
  <si>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</si>
  <si>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</si>
  <si>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</si>
  <si>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</si>
  <si>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</si>
  <si>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</si>
  <si>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</si>
  <si>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</si>
  <si>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</si>
  <si>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</si>
  <si>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</si>
  <si>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</si>
  <si>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</si>
  <si>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</si>
  <si>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</si>
  <si>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</si>
  <si>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</si>
  <si>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</si>
  <si>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</si>
  <si>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</si>
  <si>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</si>
  <si>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</si>
  <si>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</si>
  <si>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</si>
  <si>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</si>
  <si>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</si>
  <si>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</si>
  <si>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</si>
  <si>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</si>
  <si>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</si>
  <si>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</si>
  <si>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</si>
  <si>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</si>
  <si>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</si>
  <si>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</si>
  <si>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中華民國114年2月21日編製</t>
  </si>
  <si>
    <t>臺中市就業服務處</t>
  </si>
  <si>
    <t>10343-01-02-2</t>
  </si>
  <si>
    <t>單位：人 , %</t>
  </si>
  <si>
    <t>不拘</t>
  </si>
  <si>
    <t>業務主管人員
主辦統計人員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</si>
</sst>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_(* #,##0.00_);_(* \(#,##0.00\);_(* &quot;-&quot;??_);_(@_)"/>
  </numFmts>
  <fonts count="11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Calibri"/>
    </font>
    <font>
      <sz val="10"/>
      <color rgb="FF000000"/>
      <name val="SimSun"/>
    </font>
    <font>
      <sz val="11"/>
      <color rgb="FF000000"/>
      <name val="標楷體"/>
      <family val="4"/>
      <charset val="136"/>
    </font>
    <font>
      <sz val="12"/>
      <color rgb="FF000000"/>
      <name val="Times New Roman"/>
    </font>
    <font>
      <sz val="11"/>
      <color rgb="FF000000"/>
      <name val="Calibri"/>
    </font>
    <font>
      <sz val="11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4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Font="1" applyBorder="1"/>
    <xf numFmtId="0" fontId="1" fillId="0" borderId="0" xfId="0" applyFont="1"/>
    <xf numFmtId="176" fontId="1" fillId="0" borderId="13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 wrapText="1"/>
    </xf>
    <xf numFmtId="177" fontId="1" fillId="0" borderId="9" xfId="0" applyNumberFormat="1" applyFont="1" applyBorder="1" applyAlignment="1">
      <alignment horizontal="right" vertical="center"/>
    </xf>
    <xf numFmtId="10" fontId="1" fillId="0" borderId="9" xfId="0" applyNumberFormat="1" applyFont="1" applyBorder="1" applyAlignment="1">
      <alignment horizontal="right" vertical="center"/>
    </xf>
    <xf numFmtId="10" fontId="1" fillId="0" borderId="14" xfId="0" applyNumberFormat="1" applyFont="1" applyBorder="1" applyAlignment="1">
      <alignment horizontal="right" vertical="center"/>
    </xf>
    <xf numFmtId="0" fontId="1" fillId="0" borderId="14" xfId="0" applyFont="1" applyBorder="1"/>
    <xf numFmtId="0" fontId="1" fillId="0" borderId="1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 wrapText="1"/>
    </xf>
    <xf numFmtId="177" fontId="1" fillId="0" borderId="0" xfId="0" applyNumberFormat="1" applyFont="1" applyAlignment="1">
      <alignment horizontal="right" vertical="center"/>
    </xf>
    <xf numFmtId="10" fontId="1" fillId="0" borderId="0" xfId="0" applyNumberFormat="1" applyFont="1" applyAlignment="1">
      <alignment horizontal="right" vertical="center"/>
    </xf>
    <xf numFmtId="10" fontId="1" fillId="0" borderId="3" xfId="0" applyNumberFormat="1" applyFont="1" applyBorder="1" applyAlignment="1">
      <alignment horizontal="right" vertical="center"/>
    </xf>
    <xf numFmtId="0" fontId="1" fillId="0" borderId="3" xfId="0" applyFont="1" applyBorder="1"/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8" fillId="0" borderId="6" xfId="0" applyFont="1" applyBorder="1"/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9" xfId="0" applyFont="1" applyBorder="1"/>
    <xf numFmtId="0" fontId="1" fillId="0" borderId="9" xfId="0" applyFont="1" applyBorder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0"/>
  <sheetViews>
    <sheetView tabSelected="1" workbookViewId="0">
      <selection activeCell="A4" sqref="A4:O4"/>
    </sheetView>
  </sheetViews>
  <sheetFormatPr defaultColWidth="9.28515625" defaultRowHeight="15" x14ac:dyDescent="0.25"/>
  <cols>
    <col min="1" max="1" width="15.140625" customWidth="1"/>
    <col min="2" max="2" width="20.140625" customWidth="1"/>
    <col min="3" max="3" width="12.140625" customWidth="1"/>
    <col min="4" max="5" width="11.140625" customWidth="1"/>
    <col min="6" max="7" width="12.140625" customWidth="1"/>
    <col min="8" max="8" width="11.140625" customWidth="1"/>
    <col min="9" max="10" width="12.140625" customWidth="1"/>
    <col min="11" max="11" width="11.140625" customWidth="1"/>
    <col min="12" max="12" width="12.140625" customWidth="1"/>
    <col min="13" max="14" width="11.140625" customWidth="1"/>
    <col min="15" max="15" width="13.140625" customWidth="1"/>
    <col min="16" max="16" width="22.140625" customWidth="1"/>
  </cols>
  <sheetData>
    <row r="1" spans="1:19" ht="31.9" customHeight="1" x14ac:dyDescent="0.25">
      <c r="A1" s="1" t="s">
        <v>0</v>
      </c>
      <c r="B1" s="9"/>
      <c r="C1" s="14"/>
      <c r="D1" s="14"/>
      <c r="E1" s="14"/>
      <c r="F1" s="14"/>
      <c r="G1" s="14"/>
      <c r="H1" s="14"/>
      <c r="I1" s="14"/>
      <c r="J1" s="45"/>
      <c r="K1" s="45"/>
      <c r="L1" s="31"/>
      <c r="M1" s="31"/>
      <c r="N1" s="33"/>
      <c r="O1" s="1" t="s">
        <v>44</v>
      </c>
      <c r="P1" s="23" t="s">
        <v>48</v>
      </c>
      <c r="Q1" s="37"/>
    </row>
    <row r="2" spans="1:19" ht="31.9" customHeight="1" x14ac:dyDescent="0.25">
      <c r="A2" s="1" t="s">
        <v>1</v>
      </c>
      <c r="B2" s="46" t="s">
        <v>14</v>
      </c>
      <c r="C2" s="46"/>
      <c r="D2" s="22"/>
      <c r="E2" s="30"/>
      <c r="F2" s="30"/>
      <c r="G2" s="30"/>
      <c r="H2" s="30"/>
      <c r="I2" s="43"/>
      <c r="J2" s="43"/>
      <c r="K2" s="43"/>
      <c r="L2" s="43"/>
      <c r="M2" s="43"/>
      <c r="N2" s="44"/>
      <c r="O2" s="1" t="s">
        <v>45</v>
      </c>
      <c r="P2" s="35" t="s">
        <v>49</v>
      </c>
      <c r="Q2" s="37"/>
    </row>
    <row r="3" spans="1:19" ht="31.9" customHeight="1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9" ht="26.85" customHeight="1" x14ac:dyDescent="0.25">
      <c r="A4" s="51" t="s">
        <v>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6" t="s">
        <v>50</v>
      </c>
    </row>
    <row r="5" spans="1:19" ht="22.7" customHeight="1" x14ac:dyDescent="0.25">
      <c r="A5" s="48"/>
      <c r="B5" s="49"/>
      <c r="C5" s="50" t="s">
        <v>29</v>
      </c>
      <c r="D5" s="50" t="s">
        <v>31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38"/>
      <c r="R5" s="39"/>
      <c r="S5" s="39"/>
    </row>
    <row r="6" spans="1:19" ht="39.75" customHeight="1" x14ac:dyDescent="0.25">
      <c r="A6" s="48"/>
      <c r="B6" s="49"/>
      <c r="C6" s="50"/>
      <c r="D6" s="23" t="s">
        <v>32</v>
      </c>
      <c r="E6" s="1" t="s">
        <v>33</v>
      </c>
      <c r="F6" s="23" t="s">
        <v>34</v>
      </c>
      <c r="G6" s="23" t="s">
        <v>35</v>
      </c>
      <c r="H6" s="23" t="s">
        <v>36</v>
      </c>
      <c r="I6" s="23" t="s">
        <v>37</v>
      </c>
      <c r="J6" s="23" t="s">
        <v>38</v>
      </c>
      <c r="K6" s="23" t="s">
        <v>40</v>
      </c>
      <c r="L6" s="23" t="s">
        <v>41</v>
      </c>
      <c r="M6" s="1" t="s">
        <v>42</v>
      </c>
      <c r="N6" s="34" t="s">
        <v>43</v>
      </c>
      <c r="O6" s="1" t="s">
        <v>46</v>
      </c>
      <c r="P6" s="1" t="s">
        <v>51</v>
      </c>
      <c r="Q6" s="38"/>
      <c r="R6" s="39"/>
      <c r="S6" s="39"/>
    </row>
    <row r="7" spans="1:19" ht="28.9" customHeight="1" x14ac:dyDescent="0.25">
      <c r="A7" s="2" t="s">
        <v>4</v>
      </c>
      <c r="B7" s="10" t="s">
        <v>15</v>
      </c>
      <c r="C7" s="15">
        <f t="shared" ref="C7:C13" si="0">SUM(D7:P7)</f>
        <v>5843</v>
      </c>
      <c r="D7" s="24">
        <f t="shared" ref="D7:P7" si="1">SUM(D8:D9)</f>
        <v>0</v>
      </c>
      <c r="E7" s="24">
        <f t="shared" si="1"/>
        <v>80</v>
      </c>
      <c r="F7" s="24">
        <f t="shared" si="1"/>
        <v>963</v>
      </c>
      <c r="G7" s="24">
        <f t="shared" si="1"/>
        <v>1205</v>
      </c>
      <c r="H7" s="24">
        <f t="shared" si="1"/>
        <v>573</v>
      </c>
      <c r="I7" s="24">
        <f t="shared" si="1"/>
        <v>461</v>
      </c>
      <c r="J7" s="24">
        <f t="shared" si="1"/>
        <v>481</v>
      </c>
      <c r="K7" s="24">
        <f t="shared" si="1"/>
        <v>572</v>
      </c>
      <c r="L7" s="24">
        <f t="shared" si="1"/>
        <v>512</v>
      </c>
      <c r="M7" s="24">
        <f t="shared" si="1"/>
        <v>466</v>
      </c>
      <c r="N7" s="24">
        <f t="shared" si="1"/>
        <v>375</v>
      </c>
      <c r="O7" s="24">
        <f t="shared" si="1"/>
        <v>155</v>
      </c>
      <c r="P7" s="24">
        <f t="shared" si="1"/>
        <v>0</v>
      </c>
      <c r="Q7" s="39"/>
      <c r="R7" s="39"/>
      <c r="S7" s="39"/>
    </row>
    <row r="8" spans="1:19" ht="28.9" customHeight="1" x14ac:dyDescent="0.25">
      <c r="A8" s="3"/>
      <c r="B8" s="11" t="s">
        <v>16</v>
      </c>
      <c r="C8" s="16">
        <f t="shared" si="0"/>
        <v>2900</v>
      </c>
      <c r="D8" s="25">
        <v>0</v>
      </c>
      <c r="E8" s="25">
        <v>53</v>
      </c>
      <c r="F8" s="25">
        <v>700</v>
      </c>
      <c r="G8" s="25">
        <v>635</v>
      </c>
      <c r="H8" s="25">
        <v>254</v>
      </c>
      <c r="I8" s="25">
        <v>211</v>
      </c>
      <c r="J8" s="25">
        <v>200</v>
      </c>
      <c r="K8" s="25">
        <v>236</v>
      </c>
      <c r="L8" s="25">
        <v>194</v>
      </c>
      <c r="M8" s="25">
        <v>179</v>
      </c>
      <c r="N8" s="25">
        <v>159</v>
      </c>
      <c r="O8" s="25">
        <v>79</v>
      </c>
      <c r="P8" s="25">
        <v>0</v>
      </c>
      <c r="Q8" s="39"/>
      <c r="R8" s="39"/>
      <c r="S8" s="39"/>
    </row>
    <row r="9" spans="1:19" ht="28.9" customHeight="1" x14ac:dyDescent="0.25">
      <c r="A9" s="3"/>
      <c r="B9" s="11" t="s">
        <v>17</v>
      </c>
      <c r="C9" s="16">
        <f t="shared" si="0"/>
        <v>2943</v>
      </c>
      <c r="D9" s="25">
        <v>0</v>
      </c>
      <c r="E9" s="25">
        <v>27</v>
      </c>
      <c r="F9" s="25">
        <v>263</v>
      </c>
      <c r="G9" s="25">
        <v>570</v>
      </c>
      <c r="H9" s="25">
        <v>319</v>
      </c>
      <c r="I9" s="25">
        <v>250</v>
      </c>
      <c r="J9" s="25">
        <v>281</v>
      </c>
      <c r="K9" s="25">
        <v>336</v>
      </c>
      <c r="L9" s="25">
        <v>318</v>
      </c>
      <c r="M9" s="25">
        <v>287</v>
      </c>
      <c r="N9" s="25">
        <v>216</v>
      </c>
      <c r="O9" s="25">
        <v>76</v>
      </c>
      <c r="P9" s="25">
        <v>0</v>
      </c>
      <c r="Q9" s="39"/>
      <c r="R9" s="39"/>
      <c r="S9" s="39"/>
    </row>
    <row r="10" spans="1:19" ht="28.9" customHeight="1" x14ac:dyDescent="0.25">
      <c r="A10" s="3"/>
      <c r="B10" s="11" t="s">
        <v>18</v>
      </c>
      <c r="C10" s="16">
        <f t="shared" si="0"/>
        <v>18690</v>
      </c>
      <c r="D10" s="25">
        <f t="shared" ref="D10:P10" si="2">SUM(D11:D12)</f>
        <v>1</v>
      </c>
      <c r="E10" s="25">
        <f t="shared" si="2"/>
        <v>175</v>
      </c>
      <c r="F10" s="25">
        <f t="shared" si="2"/>
        <v>2099</v>
      </c>
      <c r="G10" s="25">
        <f t="shared" si="2"/>
        <v>3501</v>
      </c>
      <c r="H10" s="25">
        <f t="shared" si="2"/>
        <v>2129</v>
      </c>
      <c r="I10" s="25">
        <f t="shared" si="2"/>
        <v>1719</v>
      </c>
      <c r="J10" s="25">
        <f t="shared" si="2"/>
        <v>1836</v>
      </c>
      <c r="K10" s="25">
        <f t="shared" si="2"/>
        <v>1992</v>
      </c>
      <c r="L10" s="25">
        <f t="shared" si="2"/>
        <v>1739</v>
      </c>
      <c r="M10" s="25">
        <f t="shared" si="2"/>
        <v>1653</v>
      </c>
      <c r="N10" s="25">
        <f t="shared" si="2"/>
        <v>1315</v>
      </c>
      <c r="O10" s="25">
        <f t="shared" si="2"/>
        <v>531</v>
      </c>
      <c r="P10" s="25">
        <f t="shared" si="2"/>
        <v>0</v>
      </c>
      <c r="Q10" s="39"/>
      <c r="R10" s="39"/>
      <c r="S10" s="39"/>
    </row>
    <row r="11" spans="1:19" ht="28.9" customHeight="1" x14ac:dyDescent="0.25">
      <c r="A11" s="3"/>
      <c r="B11" s="11" t="s">
        <v>16</v>
      </c>
      <c r="C11" s="16">
        <f t="shared" si="0"/>
        <v>8983</v>
      </c>
      <c r="D11" s="25">
        <v>0</v>
      </c>
      <c r="E11" s="25">
        <v>109</v>
      </c>
      <c r="F11" s="25">
        <v>1417</v>
      </c>
      <c r="G11" s="25">
        <v>1867</v>
      </c>
      <c r="H11" s="25">
        <v>969</v>
      </c>
      <c r="I11" s="25">
        <v>796</v>
      </c>
      <c r="J11" s="25">
        <v>815</v>
      </c>
      <c r="K11" s="25">
        <v>822</v>
      </c>
      <c r="L11" s="25">
        <v>674</v>
      </c>
      <c r="M11" s="25">
        <v>654</v>
      </c>
      <c r="N11" s="25">
        <v>588</v>
      </c>
      <c r="O11" s="25">
        <v>272</v>
      </c>
      <c r="P11" s="25">
        <v>0</v>
      </c>
      <c r="Q11" s="39"/>
      <c r="R11" s="39"/>
      <c r="S11" s="39"/>
    </row>
    <row r="12" spans="1:19" ht="28.9" customHeight="1" x14ac:dyDescent="0.25">
      <c r="A12" s="4"/>
      <c r="B12" s="12" t="s">
        <v>17</v>
      </c>
      <c r="C12" s="16">
        <f t="shared" si="0"/>
        <v>9707</v>
      </c>
      <c r="D12" s="25">
        <v>1</v>
      </c>
      <c r="E12" s="25">
        <v>66</v>
      </c>
      <c r="F12" s="25">
        <v>682</v>
      </c>
      <c r="G12" s="25">
        <v>1634</v>
      </c>
      <c r="H12" s="25">
        <v>1160</v>
      </c>
      <c r="I12" s="25">
        <v>923</v>
      </c>
      <c r="J12" s="25">
        <v>1021</v>
      </c>
      <c r="K12" s="25">
        <v>1170</v>
      </c>
      <c r="L12" s="25">
        <v>1065</v>
      </c>
      <c r="M12" s="25">
        <v>999</v>
      </c>
      <c r="N12" s="25">
        <v>727</v>
      </c>
      <c r="O12" s="25">
        <v>259</v>
      </c>
      <c r="P12" s="25">
        <v>0</v>
      </c>
      <c r="Q12" s="39"/>
      <c r="R12" s="39"/>
      <c r="S12" s="39"/>
    </row>
    <row r="13" spans="1:19" ht="28.9" customHeight="1" x14ac:dyDescent="0.25">
      <c r="A13" s="2" t="s">
        <v>5</v>
      </c>
      <c r="B13" s="10" t="s">
        <v>19</v>
      </c>
      <c r="C13" s="16">
        <f t="shared" si="0"/>
        <v>8080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8080</v>
      </c>
      <c r="Q13" s="25"/>
      <c r="R13" s="39"/>
      <c r="S13" s="39"/>
    </row>
    <row r="14" spans="1:19" ht="28.9" customHeight="1" x14ac:dyDescent="0.25">
      <c r="A14" s="3"/>
      <c r="B14" s="11"/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39"/>
      <c r="R14" s="39"/>
      <c r="S14" s="39"/>
    </row>
    <row r="15" spans="1:19" ht="28.9" customHeight="1" x14ac:dyDescent="0.25">
      <c r="A15" s="3"/>
      <c r="B15" s="11"/>
      <c r="C15" s="18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39"/>
      <c r="R15" s="39"/>
      <c r="S15" s="39"/>
    </row>
    <row r="16" spans="1:19" ht="28.9" customHeight="1" x14ac:dyDescent="0.25">
      <c r="A16" s="3"/>
      <c r="B16" s="11"/>
      <c r="C16" s="18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39"/>
      <c r="R16" s="39"/>
      <c r="S16" s="39"/>
    </row>
    <row r="17" spans="1:19" ht="28.9" customHeight="1" x14ac:dyDescent="0.25">
      <c r="A17" s="3"/>
      <c r="B17" s="11" t="s">
        <v>20</v>
      </c>
      <c r="C17" s="16">
        <f>SUM(D17:P17)</f>
        <v>12650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12650</v>
      </c>
      <c r="Q17" s="39"/>
      <c r="R17" s="39"/>
      <c r="S17" s="39"/>
    </row>
    <row r="18" spans="1:19" ht="28.9" customHeight="1" x14ac:dyDescent="0.25">
      <c r="A18" s="3"/>
      <c r="B18" s="11"/>
      <c r="C18" s="1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39"/>
      <c r="R18" s="39"/>
      <c r="S18" s="39"/>
    </row>
    <row r="19" spans="1:19" ht="28.9" customHeight="1" x14ac:dyDescent="0.25">
      <c r="A19" s="3"/>
      <c r="B19" s="11"/>
      <c r="C19" s="1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39"/>
      <c r="R19" s="39"/>
      <c r="S19" s="39"/>
    </row>
    <row r="20" spans="1:19" ht="28.9" customHeight="1" x14ac:dyDescent="0.25">
      <c r="A20" s="4"/>
      <c r="B20" s="12"/>
      <c r="C20" s="1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39"/>
      <c r="R20" s="39"/>
      <c r="S20" s="39"/>
    </row>
    <row r="21" spans="1:19" ht="61.15" customHeight="1" x14ac:dyDescent="0.25">
      <c r="A21" s="5" t="s">
        <v>6</v>
      </c>
      <c r="B21" s="10" t="s">
        <v>21</v>
      </c>
      <c r="C21" s="16">
        <f t="shared" ref="C21:C27" si="3">SUM(D21:P21)</f>
        <v>468</v>
      </c>
      <c r="D21" s="25">
        <f t="shared" ref="D21:P21" si="4">SUM(D22:D23)</f>
        <v>0</v>
      </c>
      <c r="E21" s="25">
        <f t="shared" si="4"/>
        <v>6</v>
      </c>
      <c r="F21" s="25">
        <f t="shared" si="4"/>
        <v>40</v>
      </c>
      <c r="G21" s="25">
        <f t="shared" si="4"/>
        <v>109</v>
      </c>
      <c r="H21" s="25">
        <f t="shared" si="4"/>
        <v>48</v>
      </c>
      <c r="I21" s="25">
        <f t="shared" si="4"/>
        <v>30</v>
      </c>
      <c r="J21" s="25">
        <f t="shared" si="4"/>
        <v>37</v>
      </c>
      <c r="K21" s="25">
        <f t="shared" si="4"/>
        <v>41</v>
      </c>
      <c r="L21" s="25">
        <f t="shared" si="4"/>
        <v>38</v>
      </c>
      <c r="M21" s="25">
        <f t="shared" si="4"/>
        <v>54</v>
      </c>
      <c r="N21" s="25">
        <f t="shared" si="4"/>
        <v>45</v>
      </c>
      <c r="O21" s="25">
        <f t="shared" si="4"/>
        <v>20</v>
      </c>
      <c r="P21" s="25">
        <f t="shared" si="4"/>
        <v>0</v>
      </c>
      <c r="Q21" s="39"/>
      <c r="R21" s="39"/>
      <c r="S21" s="39"/>
    </row>
    <row r="22" spans="1:19" ht="28.9" customHeight="1" x14ac:dyDescent="0.25">
      <c r="A22" s="3"/>
      <c r="B22" s="11" t="s">
        <v>16</v>
      </c>
      <c r="C22" s="16">
        <f t="shared" si="3"/>
        <v>211</v>
      </c>
      <c r="D22" s="25">
        <v>0</v>
      </c>
      <c r="E22" s="25">
        <v>3</v>
      </c>
      <c r="F22" s="25">
        <v>21</v>
      </c>
      <c r="G22" s="25">
        <v>53</v>
      </c>
      <c r="H22" s="25">
        <v>23</v>
      </c>
      <c r="I22" s="25">
        <v>14</v>
      </c>
      <c r="J22" s="25">
        <v>10</v>
      </c>
      <c r="K22" s="25">
        <v>17</v>
      </c>
      <c r="L22" s="25">
        <v>17</v>
      </c>
      <c r="M22" s="25">
        <v>22</v>
      </c>
      <c r="N22" s="25">
        <v>21</v>
      </c>
      <c r="O22" s="25">
        <v>10</v>
      </c>
      <c r="P22" s="25">
        <v>0</v>
      </c>
      <c r="Q22" s="39"/>
      <c r="R22" s="39"/>
      <c r="S22" s="39"/>
    </row>
    <row r="23" spans="1:19" ht="28.9" customHeight="1" x14ac:dyDescent="0.25">
      <c r="A23" s="3"/>
      <c r="B23" s="11" t="s">
        <v>17</v>
      </c>
      <c r="C23" s="16">
        <f t="shared" si="3"/>
        <v>257</v>
      </c>
      <c r="D23" s="25">
        <v>0</v>
      </c>
      <c r="E23" s="25">
        <v>3</v>
      </c>
      <c r="F23" s="25">
        <v>19</v>
      </c>
      <c r="G23" s="25">
        <v>56</v>
      </c>
      <c r="H23" s="25">
        <v>25</v>
      </c>
      <c r="I23" s="25">
        <v>16</v>
      </c>
      <c r="J23" s="25">
        <v>27</v>
      </c>
      <c r="K23" s="25">
        <v>24</v>
      </c>
      <c r="L23" s="25">
        <v>21</v>
      </c>
      <c r="M23" s="25">
        <v>32</v>
      </c>
      <c r="N23" s="25">
        <v>24</v>
      </c>
      <c r="O23" s="25">
        <v>10</v>
      </c>
      <c r="P23" s="25">
        <v>0</v>
      </c>
      <c r="Q23" s="39"/>
      <c r="R23" s="39"/>
      <c r="S23" s="39"/>
    </row>
    <row r="24" spans="1:19" ht="28.9" customHeight="1" x14ac:dyDescent="0.25">
      <c r="A24" s="3"/>
      <c r="B24" s="11" t="s">
        <v>22</v>
      </c>
      <c r="C24" s="16">
        <f t="shared" si="3"/>
        <v>4828</v>
      </c>
      <c r="D24" s="25">
        <f t="shared" ref="D24:P24" si="5">SUM(D25:D26)</f>
        <v>0</v>
      </c>
      <c r="E24" s="25">
        <f t="shared" si="5"/>
        <v>44</v>
      </c>
      <c r="F24" s="25">
        <f t="shared" si="5"/>
        <v>584</v>
      </c>
      <c r="G24" s="25">
        <f t="shared" si="5"/>
        <v>1200</v>
      </c>
      <c r="H24" s="25">
        <f t="shared" si="5"/>
        <v>504</v>
      </c>
      <c r="I24" s="25">
        <f t="shared" si="5"/>
        <v>333</v>
      </c>
      <c r="J24" s="25">
        <f t="shared" si="5"/>
        <v>400</v>
      </c>
      <c r="K24" s="25">
        <f t="shared" si="5"/>
        <v>415</v>
      </c>
      <c r="L24" s="25">
        <f t="shared" si="5"/>
        <v>361</v>
      </c>
      <c r="M24" s="25">
        <f t="shared" si="5"/>
        <v>431</v>
      </c>
      <c r="N24" s="25">
        <f t="shared" si="5"/>
        <v>410</v>
      </c>
      <c r="O24" s="25">
        <f t="shared" si="5"/>
        <v>146</v>
      </c>
      <c r="P24" s="25">
        <f t="shared" si="5"/>
        <v>0</v>
      </c>
      <c r="Q24" s="39"/>
      <c r="R24" s="39"/>
      <c r="S24" s="39"/>
    </row>
    <row r="25" spans="1:19" ht="28.9" customHeight="1" x14ac:dyDescent="0.25">
      <c r="A25" s="3"/>
      <c r="B25" s="11" t="s">
        <v>16</v>
      </c>
      <c r="C25" s="16">
        <f t="shared" si="3"/>
        <v>2362</v>
      </c>
      <c r="D25" s="25">
        <v>0</v>
      </c>
      <c r="E25" s="25">
        <v>26</v>
      </c>
      <c r="F25" s="25">
        <v>375</v>
      </c>
      <c r="G25" s="25">
        <v>675</v>
      </c>
      <c r="H25" s="25">
        <v>251</v>
      </c>
      <c r="I25" s="25">
        <v>145</v>
      </c>
      <c r="J25" s="25">
        <v>160</v>
      </c>
      <c r="K25" s="25">
        <v>173</v>
      </c>
      <c r="L25" s="25">
        <v>136</v>
      </c>
      <c r="M25" s="25">
        <v>178</v>
      </c>
      <c r="N25" s="25">
        <v>170</v>
      </c>
      <c r="O25" s="25">
        <v>73</v>
      </c>
      <c r="P25" s="25">
        <v>0</v>
      </c>
      <c r="Q25" s="39"/>
      <c r="R25" s="39"/>
      <c r="S25" s="39"/>
    </row>
    <row r="26" spans="1:19" ht="28.9" customHeight="1" x14ac:dyDescent="0.25">
      <c r="A26" s="4"/>
      <c r="B26" s="12" t="s">
        <v>17</v>
      </c>
      <c r="C26" s="16">
        <f t="shared" si="3"/>
        <v>2466</v>
      </c>
      <c r="D26" s="25">
        <v>0</v>
      </c>
      <c r="E26" s="25">
        <v>18</v>
      </c>
      <c r="F26" s="25">
        <v>209</v>
      </c>
      <c r="G26" s="25">
        <v>525</v>
      </c>
      <c r="H26" s="25">
        <v>253</v>
      </c>
      <c r="I26" s="25">
        <v>188</v>
      </c>
      <c r="J26" s="25">
        <v>240</v>
      </c>
      <c r="K26" s="25">
        <v>242</v>
      </c>
      <c r="L26" s="25">
        <v>225</v>
      </c>
      <c r="M26" s="25">
        <v>253</v>
      </c>
      <c r="N26" s="25">
        <v>240</v>
      </c>
      <c r="O26" s="25">
        <v>73</v>
      </c>
      <c r="P26" s="25">
        <v>0</v>
      </c>
      <c r="Q26" s="39"/>
      <c r="R26" s="39"/>
      <c r="S26" s="39"/>
    </row>
    <row r="27" spans="1:19" ht="59.1" customHeight="1" x14ac:dyDescent="0.25">
      <c r="A27" s="5" t="s">
        <v>7</v>
      </c>
      <c r="B27" s="10" t="s">
        <v>23</v>
      </c>
      <c r="C27" s="16">
        <f t="shared" si="3"/>
        <v>952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952</v>
      </c>
      <c r="Q27" s="39"/>
      <c r="R27" s="39"/>
      <c r="S27" s="39"/>
    </row>
    <row r="28" spans="1:19" ht="28.9" customHeight="1" x14ac:dyDescent="0.25">
      <c r="A28" s="3"/>
      <c r="B28" s="11"/>
      <c r="C28" s="17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39"/>
      <c r="R28" s="39"/>
      <c r="S28" s="39"/>
    </row>
    <row r="29" spans="1:19" ht="28.9" customHeight="1" x14ac:dyDescent="0.25">
      <c r="A29" s="3"/>
      <c r="B29" s="11"/>
      <c r="C29" s="1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39"/>
      <c r="R29" s="39"/>
      <c r="S29" s="39"/>
    </row>
    <row r="30" spans="1:19" ht="28.9" customHeight="1" x14ac:dyDescent="0.25">
      <c r="A30" s="3"/>
      <c r="B30" s="11"/>
      <c r="C30" s="1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9"/>
      <c r="R30" s="39"/>
      <c r="S30" s="39"/>
    </row>
    <row r="31" spans="1:19" ht="28.9" customHeight="1" x14ac:dyDescent="0.25">
      <c r="A31" s="3"/>
      <c r="B31" s="11" t="s">
        <v>24</v>
      </c>
      <c r="C31" s="16">
        <f>SUM(D31:P31)</f>
        <v>6083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6083</v>
      </c>
      <c r="Q31" s="39"/>
      <c r="R31" s="39"/>
      <c r="S31" s="39"/>
    </row>
    <row r="32" spans="1:19" ht="28.9" customHeight="1" x14ac:dyDescent="0.25">
      <c r="A32" s="3"/>
      <c r="B32" s="11"/>
      <c r="C32" s="1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39"/>
      <c r="R32" s="39"/>
      <c r="S32" s="39"/>
    </row>
    <row r="33" spans="1:19" ht="28.9" customHeight="1" x14ac:dyDescent="0.25">
      <c r="A33" s="3"/>
      <c r="B33" s="11"/>
      <c r="C33" s="18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9"/>
      <c r="R33" s="39"/>
      <c r="S33" s="39"/>
    </row>
    <row r="34" spans="1:19" ht="28.9" customHeight="1" x14ac:dyDescent="0.25">
      <c r="A34" s="4"/>
      <c r="B34" s="12"/>
      <c r="C34" s="18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9"/>
      <c r="R34" s="39"/>
      <c r="S34" s="39"/>
    </row>
    <row r="35" spans="1:19" ht="28.9" customHeight="1" x14ac:dyDescent="0.25">
      <c r="A35" s="2" t="s">
        <v>8</v>
      </c>
      <c r="B35" s="10" t="s">
        <v>25</v>
      </c>
      <c r="C35" s="19">
        <f t="shared" ref="C35:P35" si="6">IF(C7&lt;&gt;0, C13/C7, "--")</f>
        <v>1.3828512750299504</v>
      </c>
      <c r="D35" s="27" t="str">
        <f t="shared" si="6"/>
        <v>--</v>
      </c>
      <c r="E35" s="27">
        <f t="shared" si="6"/>
        <v>0</v>
      </c>
      <c r="F35" s="27">
        <f t="shared" si="6"/>
        <v>0</v>
      </c>
      <c r="G35" s="27">
        <f t="shared" si="6"/>
        <v>0</v>
      </c>
      <c r="H35" s="27">
        <f t="shared" si="6"/>
        <v>0</v>
      </c>
      <c r="I35" s="27">
        <f t="shared" si="6"/>
        <v>0</v>
      </c>
      <c r="J35" s="27">
        <f t="shared" si="6"/>
        <v>0</v>
      </c>
      <c r="K35" s="27">
        <f t="shared" si="6"/>
        <v>0</v>
      </c>
      <c r="L35" s="27">
        <f t="shared" si="6"/>
        <v>0</v>
      </c>
      <c r="M35" s="27">
        <f t="shared" si="6"/>
        <v>0</v>
      </c>
      <c r="N35" s="27">
        <f t="shared" si="6"/>
        <v>0</v>
      </c>
      <c r="O35" s="27">
        <f t="shared" si="6"/>
        <v>0</v>
      </c>
      <c r="P35" s="27" t="str">
        <f t="shared" si="6"/>
        <v>--</v>
      </c>
      <c r="Q35" s="39"/>
      <c r="R35" s="39"/>
      <c r="S35" s="39"/>
    </row>
    <row r="36" spans="1:19" ht="28.9" customHeight="1" x14ac:dyDescent="0.25">
      <c r="A36" s="4"/>
      <c r="B36" s="12" t="s">
        <v>26</v>
      </c>
      <c r="C36" s="19">
        <f t="shared" ref="C36:P36" si="7">IF(C10&lt;&gt;0, C17/C10, "--")</f>
        <v>0.67683253076511507</v>
      </c>
      <c r="D36" s="27">
        <f t="shared" si="7"/>
        <v>0</v>
      </c>
      <c r="E36" s="27">
        <f t="shared" si="7"/>
        <v>0</v>
      </c>
      <c r="F36" s="27">
        <f t="shared" si="7"/>
        <v>0</v>
      </c>
      <c r="G36" s="27">
        <f t="shared" si="7"/>
        <v>0</v>
      </c>
      <c r="H36" s="27">
        <f t="shared" si="7"/>
        <v>0</v>
      </c>
      <c r="I36" s="27">
        <f t="shared" si="7"/>
        <v>0</v>
      </c>
      <c r="J36" s="27">
        <f t="shared" si="7"/>
        <v>0</v>
      </c>
      <c r="K36" s="27">
        <f t="shared" si="7"/>
        <v>0</v>
      </c>
      <c r="L36" s="27">
        <f t="shared" si="7"/>
        <v>0</v>
      </c>
      <c r="M36" s="27">
        <f t="shared" si="7"/>
        <v>0</v>
      </c>
      <c r="N36" s="27">
        <f t="shared" si="7"/>
        <v>0</v>
      </c>
      <c r="O36" s="27">
        <f t="shared" si="7"/>
        <v>0</v>
      </c>
      <c r="P36" s="27" t="str">
        <f t="shared" si="7"/>
        <v>--</v>
      </c>
      <c r="Q36" s="39"/>
      <c r="R36" s="39"/>
      <c r="S36" s="39"/>
    </row>
    <row r="37" spans="1:19" ht="28.9" customHeight="1" x14ac:dyDescent="0.25">
      <c r="A37" s="6" t="s">
        <v>9</v>
      </c>
      <c r="B37" s="1" t="s">
        <v>27</v>
      </c>
      <c r="C37" s="20">
        <f t="shared" ref="C37:P37" si="8">IF(AND(C24=0, C7&lt;&gt;0), "-", IF(C7&lt;&gt;0, C24/C7, "--"))</f>
        <v>0.82628786582235159</v>
      </c>
      <c r="D37" s="28" t="str">
        <f t="shared" si="8"/>
        <v>--</v>
      </c>
      <c r="E37" s="28">
        <f t="shared" si="8"/>
        <v>0.55000000000000004</v>
      </c>
      <c r="F37" s="28">
        <f t="shared" si="8"/>
        <v>0.60643821391484942</v>
      </c>
      <c r="G37" s="28">
        <f t="shared" si="8"/>
        <v>0.99585062240663902</v>
      </c>
      <c r="H37" s="28">
        <f t="shared" si="8"/>
        <v>0.87958115183246077</v>
      </c>
      <c r="I37" s="28">
        <f t="shared" si="8"/>
        <v>0.72234273318872022</v>
      </c>
      <c r="J37" s="28">
        <f t="shared" si="8"/>
        <v>0.83160083160083165</v>
      </c>
      <c r="K37" s="28">
        <f t="shared" si="8"/>
        <v>0.72552447552447552</v>
      </c>
      <c r="L37" s="28">
        <f t="shared" si="8"/>
        <v>0.705078125</v>
      </c>
      <c r="M37" s="28">
        <f t="shared" si="8"/>
        <v>0.92489270386266098</v>
      </c>
      <c r="N37" s="28">
        <f t="shared" si="8"/>
        <v>1.0933333333333333</v>
      </c>
      <c r="O37" s="28">
        <f t="shared" si="8"/>
        <v>0.9419354838709677</v>
      </c>
      <c r="P37" s="28" t="str">
        <f t="shared" si="8"/>
        <v>--</v>
      </c>
      <c r="Q37" s="39"/>
      <c r="R37" s="39"/>
      <c r="S37" s="39"/>
    </row>
    <row r="38" spans="1:19" ht="28.9" customHeight="1" x14ac:dyDescent="0.25">
      <c r="A38" s="6" t="s">
        <v>10</v>
      </c>
      <c r="B38" s="1" t="s">
        <v>28</v>
      </c>
      <c r="C38" s="21">
        <f t="shared" ref="C38:P38" si="9">IF(AND(C31=0, C13&lt;&gt;0), "-", IF(C13&lt;&gt;0, C31/C13, "--"))</f>
        <v>0.75284653465346529</v>
      </c>
      <c r="D38" s="29" t="str">
        <f t="shared" si="9"/>
        <v>--</v>
      </c>
      <c r="E38" s="29" t="str">
        <f t="shared" si="9"/>
        <v>--</v>
      </c>
      <c r="F38" s="29" t="str">
        <f t="shared" si="9"/>
        <v>--</v>
      </c>
      <c r="G38" s="29" t="str">
        <f t="shared" si="9"/>
        <v>--</v>
      </c>
      <c r="H38" s="29" t="str">
        <f t="shared" si="9"/>
        <v>--</v>
      </c>
      <c r="I38" s="29" t="str">
        <f t="shared" si="9"/>
        <v>--</v>
      </c>
      <c r="J38" s="29" t="str">
        <f t="shared" si="9"/>
        <v>--</v>
      </c>
      <c r="K38" s="29" t="str">
        <f t="shared" si="9"/>
        <v>--</v>
      </c>
      <c r="L38" s="29" t="str">
        <f t="shared" si="9"/>
        <v>--</v>
      </c>
      <c r="M38" s="29" t="str">
        <f t="shared" si="9"/>
        <v>--</v>
      </c>
      <c r="N38" s="29" t="str">
        <f t="shared" si="9"/>
        <v>--</v>
      </c>
      <c r="O38" s="29" t="str">
        <f t="shared" si="9"/>
        <v>--</v>
      </c>
      <c r="P38" s="28">
        <f t="shared" si="9"/>
        <v>0.75284653465346529</v>
      </c>
      <c r="Q38" s="39"/>
      <c r="R38" s="39"/>
      <c r="S38" s="39"/>
    </row>
    <row r="39" spans="1:19" ht="81" customHeight="1" x14ac:dyDescent="0.25">
      <c r="A39" s="7" t="s">
        <v>11</v>
      </c>
      <c r="B39" s="13"/>
      <c r="C39" s="41" t="s">
        <v>30</v>
      </c>
      <c r="D39" s="41"/>
      <c r="E39" s="13"/>
      <c r="F39" s="42" t="s">
        <v>52</v>
      </c>
      <c r="G39" s="42"/>
      <c r="H39" s="42"/>
      <c r="I39" s="13"/>
      <c r="J39" s="7" t="s">
        <v>39</v>
      </c>
      <c r="K39" s="13"/>
      <c r="L39" s="13"/>
      <c r="M39" s="32"/>
      <c r="N39" s="32"/>
      <c r="O39" s="52" t="s">
        <v>47</v>
      </c>
      <c r="P39" s="52"/>
      <c r="Q39" s="39"/>
      <c r="R39" s="39"/>
      <c r="S39" s="39"/>
    </row>
    <row r="40" spans="1:19" ht="35.85" customHeight="1" x14ac:dyDescent="0.25">
      <c r="A40" s="40" t="s">
        <v>12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19" ht="31.5" customHeight="1" x14ac:dyDescent="0.25">
      <c r="A41" s="40" t="s">
        <v>13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  <row r="42" spans="1:19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9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9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9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9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9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9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 count="13">
    <mergeCell ref="J1:K1"/>
    <mergeCell ref="B2:C2"/>
    <mergeCell ref="A3:P3"/>
    <mergeCell ref="A5:B6"/>
    <mergeCell ref="C5:C6"/>
    <mergeCell ref="D5:P5"/>
    <mergeCell ref="A4:O4"/>
    <mergeCell ref="A40:P40"/>
    <mergeCell ref="A41:P41"/>
    <mergeCell ref="C39:D39"/>
    <mergeCell ref="F39:H39"/>
    <mergeCell ref="I2:N2"/>
    <mergeCell ref="O39:P39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dbas2024203@outlook.com</cp:lastModifiedBy>
  <dcterms:modified xsi:type="dcterms:W3CDTF">2025-02-27T07:52:36Z</dcterms:modified>
</cp:coreProperties>
</file>