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<sst xmlns="http://schemas.openxmlformats.org/spreadsheetml/2006/main" count="49">
  <si>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</si>
  <si>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</si>
  <si>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</si>
  <si>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中華民國113年12月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</si>
  <si>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</si>
  <si>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</si>
  <si>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</si>
  <si>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</si>
  <si>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</si>
  <si>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</si>
  <si>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</si>
  <si>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</si>
  <si>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</si>
  <si>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</si>
  <si>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</si>
  <si>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</si>
  <si>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</si>
  <si>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</si>
  <si>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</si>
  <si>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</si>
  <si>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</si>
  <si>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</si>
  <si>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</si>
  <si>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</si>
  <si>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</si>
  <si>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</si>
  <si>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</si>
  <si>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</si>
  <si>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</si>
  <si>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</si>
  <si>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</si>
  <si>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</si>
  <si>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</si>
  <si>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</si>
  <si>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</si>
  <si>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</si>
  <si>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</si>
  <si>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</si>
  <si>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</si>
  <si>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</si>
  <si>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</si>
  <si>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</si>
  <si>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</si>
  <si>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</si>
  <si>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中華民國114年1月21日編製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</si>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</sst>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H45" sqref="H45:H45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14"/>
      <c r="F2" s="32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5038</v>
      </c>
      <c r="D7" s="25" t="n">
        <f>SUM(D8:D9)</f>
        <v>77</v>
      </c>
      <c r="E7" s="25" t="n">
        <f>SUM(E8:E9)</f>
        <v>405</v>
      </c>
      <c r="F7" s="25" t="n">
        <f>SUM(F8:F9)</f>
        <v>404</v>
      </c>
      <c r="G7" s="25" t="n">
        <f>SUM(G8:G9)</f>
        <v>1258</v>
      </c>
      <c r="H7" s="25" t="n">
        <f>SUM(H8:H9)</f>
        <v>534</v>
      </c>
      <c r="I7" s="25" t="n">
        <f>SUM(I8:I9)</f>
        <v>2113</v>
      </c>
      <c r="J7" s="25" t="n">
        <f>SUM(J8:J9)</f>
        <v>209</v>
      </c>
      <c r="K7" s="25" t="n">
        <f>SUM(K8:K9)</f>
        <v>6</v>
      </c>
      <c r="L7" s="25" t="n">
        <f>SUM(L8:L9)</f>
        <v>0</v>
      </c>
      <c r="M7" s="25" t="n">
        <f>SUM(M8:M9)</f>
        <v>32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2380</v>
      </c>
      <c r="D8" s="26" t="n">
        <v>20</v>
      </c>
      <c r="E8" s="26" t="n">
        <v>185</v>
      </c>
      <c r="F8" s="26" t="n">
        <v>211</v>
      </c>
      <c r="G8" s="26" t="n">
        <v>584</v>
      </c>
      <c r="H8" s="26" t="n">
        <v>208</v>
      </c>
      <c r="I8" s="26" t="n">
        <v>1021</v>
      </c>
      <c r="J8" s="26" t="n">
        <v>127</v>
      </c>
      <c r="K8" s="26" t="n">
        <v>4</v>
      </c>
      <c r="L8" s="26" t="n">
        <v>0</v>
      </c>
      <c r="M8" s="26" t="n">
        <v>20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2658</v>
      </c>
      <c r="D9" s="26" t="n">
        <v>57</v>
      </c>
      <c r="E9" s="26" t="n">
        <v>220</v>
      </c>
      <c r="F9" s="26" t="n">
        <v>193</v>
      </c>
      <c r="G9" s="26" t="n">
        <v>674</v>
      </c>
      <c r="H9" s="26" t="n">
        <v>326</v>
      </c>
      <c r="I9" s="26" t="n">
        <v>1092</v>
      </c>
      <c r="J9" s="26" t="n">
        <v>82</v>
      </c>
      <c r="K9" s="26" t="n">
        <v>2</v>
      </c>
      <c r="L9" s="26" t="n">
        <v>0</v>
      </c>
      <c r="M9" s="26" t="n">
        <v>12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18665</v>
      </c>
      <c r="D10" s="26" t="n">
        <f>SUM(D11:D12)</f>
        <v>260</v>
      </c>
      <c r="E10" s="26" t="n">
        <f>SUM(E11:E12)</f>
        <v>1390</v>
      </c>
      <c r="F10" s="26" t="n">
        <f>SUM(F11:F12)</f>
        <v>1351</v>
      </c>
      <c r="G10" s="26" t="n">
        <f>SUM(G11:G12)</f>
        <v>4662</v>
      </c>
      <c r="H10" s="26" t="n">
        <f>SUM(H11:H12)</f>
        <v>2065</v>
      </c>
      <c r="I10" s="26" t="n">
        <f>SUM(I11:I12)</f>
        <v>7970</v>
      </c>
      <c r="J10" s="26" t="n">
        <f>SUM(J11:J12)</f>
        <v>864</v>
      </c>
      <c r="K10" s="26" t="n">
        <f>SUM(K11:K12)</f>
        <v>26</v>
      </c>
      <c r="L10" s="26" t="n">
        <f>SUM(L11:L12)</f>
        <v>0</v>
      </c>
      <c r="M10" s="26" t="n">
        <f>SUM(M11:M12)</f>
        <v>77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8826</v>
      </c>
      <c r="D11" s="26" t="n">
        <v>87</v>
      </c>
      <c r="E11" s="26" t="n">
        <v>670</v>
      </c>
      <c r="F11" s="26" t="n">
        <v>660</v>
      </c>
      <c r="G11" s="26" t="n">
        <v>2178</v>
      </c>
      <c r="H11" s="26" t="n">
        <v>835</v>
      </c>
      <c r="I11" s="26" t="n">
        <v>3806</v>
      </c>
      <c r="J11" s="26" t="n">
        <v>536</v>
      </c>
      <c r="K11" s="26" t="n">
        <v>17</v>
      </c>
      <c r="L11" s="26" t="n">
        <v>0</v>
      </c>
      <c r="M11" s="26" t="n">
        <v>37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9839</v>
      </c>
      <c r="D12" s="26" t="n">
        <v>173</v>
      </c>
      <c r="E12" s="26" t="n">
        <v>720</v>
      </c>
      <c r="F12" s="26" t="n">
        <v>691</v>
      </c>
      <c r="G12" s="26" t="n">
        <v>2484</v>
      </c>
      <c r="H12" s="26" t="n">
        <v>1230</v>
      </c>
      <c r="I12" s="26" t="n">
        <v>4164</v>
      </c>
      <c r="J12" s="26" t="n">
        <v>328</v>
      </c>
      <c r="K12" s="26" t="n">
        <v>9</v>
      </c>
      <c r="L12" s="26" t="n">
        <v>0</v>
      </c>
      <c r="M12" s="26" t="n">
        <v>40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5358</v>
      </c>
      <c r="D13" s="26" t="n">
        <v>0</v>
      </c>
      <c r="E13" s="26" t="n">
        <v>188</v>
      </c>
      <c r="F13" s="26" t="n">
        <v>979</v>
      </c>
      <c r="G13" s="26" t="n">
        <v>803</v>
      </c>
      <c r="H13" s="26" t="n">
        <v>387</v>
      </c>
      <c r="I13" s="26" t="n">
        <v>306</v>
      </c>
      <c r="J13" s="26" t="n">
        <v>3</v>
      </c>
      <c r="K13" s="26" t="n">
        <v>0</v>
      </c>
      <c r="L13" s="26" t="n">
        <v>2692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11180</v>
      </c>
      <c r="D17" s="26" t="n">
        <v>21</v>
      </c>
      <c r="E17" s="26" t="n">
        <v>357</v>
      </c>
      <c r="F17" s="26" t="n">
        <v>1925</v>
      </c>
      <c r="G17" s="26" t="n">
        <v>1635</v>
      </c>
      <c r="H17" s="26" t="n">
        <v>788</v>
      </c>
      <c r="I17" s="26" t="n">
        <v>653</v>
      </c>
      <c r="J17" s="26" t="n">
        <v>11</v>
      </c>
      <c r="K17" s="26" t="n">
        <v>0</v>
      </c>
      <c r="L17" s="26" t="n">
        <v>5790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358</v>
      </c>
      <c r="D21" s="26" t="n">
        <f>SUM(D22:D23)</f>
        <v>4</v>
      </c>
      <c r="E21" s="26" t="n">
        <f>SUM(E22:E23)</f>
        <v>31</v>
      </c>
      <c r="F21" s="26" t="n">
        <f>SUM(F22:F23)</f>
        <v>31</v>
      </c>
      <c r="G21" s="26" t="n">
        <f>SUM(G22:G23)</f>
        <v>114</v>
      </c>
      <c r="H21" s="26" t="n">
        <f>SUM(H22:H23)</f>
        <v>36</v>
      </c>
      <c r="I21" s="26" t="n">
        <f>SUM(I22:I23)</f>
        <v>125</v>
      </c>
      <c r="J21" s="26" t="n">
        <f>SUM(J22:J23)</f>
        <v>15</v>
      </c>
      <c r="K21" s="26" t="n">
        <f>SUM(K22:K23)</f>
        <v>0</v>
      </c>
      <c r="L21" s="26" t="n">
        <f>SUM(L22:L23)</f>
        <v>0</v>
      </c>
      <c r="M21" s="26" t="n">
        <f>SUM(M22:M23)</f>
        <v>2</v>
      </c>
    </row>
    <row r="22" ht="25.9" customHeight="true">
      <c r="A22" s="6"/>
      <c r="B22" s="17" t="s">
        <v>16</v>
      </c>
      <c r="C22" s="21" t="n">
        <f>SUM(D22:M22)</f>
        <v>141</v>
      </c>
      <c r="D22" s="26" t="n">
        <v>0</v>
      </c>
      <c r="E22" s="26" t="n">
        <v>16</v>
      </c>
      <c r="F22" s="26" t="n">
        <v>11</v>
      </c>
      <c r="G22" s="26" t="n">
        <v>40</v>
      </c>
      <c r="H22" s="26" t="n">
        <v>11</v>
      </c>
      <c r="I22" s="26" t="n">
        <v>54</v>
      </c>
      <c r="J22" s="26" t="n">
        <v>8</v>
      </c>
      <c r="K22" s="26" t="n">
        <v>0</v>
      </c>
      <c r="L22" s="26" t="n">
        <v>0</v>
      </c>
      <c r="M22" s="26" t="n">
        <v>1</v>
      </c>
    </row>
    <row r="23" ht="25.9" customHeight="true">
      <c r="A23" s="6"/>
      <c r="B23" s="17" t="s">
        <v>17</v>
      </c>
      <c r="C23" s="21" t="n">
        <f>SUM(D23:M23)</f>
        <v>217</v>
      </c>
      <c r="D23" s="26" t="n">
        <v>4</v>
      </c>
      <c r="E23" s="26" t="n">
        <v>15</v>
      </c>
      <c r="F23" s="26" t="n">
        <v>20</v>
      </c>
      <c r="G23" s="26" t="n">
        <v>74</v>
      </c>
      <c r="H23" s="26" t="n">
        <v>25</v>
      </c>
      <c r="I23" s="26" t="n">
        <v>71</v>
      </c>
      <c r="J23" s="26" t="n">
        <v>7</v>
      </c>
      <c r="K23" s="26" t="n">
        <v>0</v>
      </c>
      <c r="L23" s="26" t="n">
        <v>0</v>
      </c>
      <c r="M23" s="26" t="n">
        <v>1</v>
      </c>
    </row>
    <row r="24" ht="25.9" customHeight="true">
      <c r="A24" s="6"/>
      <c r="B24" s="17" t="s">
        <v>22</v>
      </c>
      <c r="C24" s="21" t="n">
        <f>SUM(D24:M24)</f>
        <v>4429</v>
      </c>
      <c r="D24" s="26" t="n">
        <f>SUM(D25:D26)</f>
        <v>55</v>
      </c>
      <c r="E24" s="26" t="n">
        <f>SUM(E25:E26)</f>
        <v>310</v>
      </c>
      <c r="F24" s="26" t="n">
        <f>SUM(F25:F26)</f>
        <v>313</v>
      </c>
      <c r="G24" s="26" t="n">
        <f>SUM(G25:G26)</f>
        <v>1128</v>
      </c>
      <c r="H24" s="26" t="n">
        <f>SUM(H25:H26)</f>
        <v>419</v>
      </c>
      <c r="I24" s="26" t="n">
        <f>SUM(I25:I26)</f>
        <v>1969</v>
      </c>
      <c r="J24" s="26" t="n">
        <f>SUM(J25:J26)</f>
        <v>213</v>
      </c>
      <c r="K24" s="26" t="n">
        <f>SUM(K25:K26)</f>
        <v>4</v>
      </c>
      <c r="L24" s="26" t="n">
        <f>SUM(L25:L26)</f>
        <v>0</v>
      </c>
      <c r="M24" s="26" t="n">
        <f>SUM(M25:M26)</f>
        <v>18</v>
      </c>
    </row>
    <row r="25" ht="25.9" customHeight="true">
      <c r="A25" s="6"/>
      <c r="B25" s="17" t="s">
        <v>16</v>
      </c>
      <c r="C25" s="21" t="n">
        <f>SUM(D25:M25)</f>
        <v>2150</v>
      </c>
      <c r="D25" s="26" t="n">
        <v>16</v>
      </c>
      <c r="E25" s="26" t="n">
        <v>158</v>
      </c>
      <c r="F25" s="26" t="n">
        <v>158</v>
      </c>
      <c r="G25" s="26" t="n">
        <v>526</v>
      </c>
      <c r="H25" s="26" t="n">
        <v>188</v>
      </c>
      <c r="I25" s="26" t="n">
        <v>966</v>
      </c>
      <c r="J25" s="26" t="n">
        <v>127</v>
      </c>
      <c r="K25" s="26" t="n">
        <v>3</v>
      </c>
      <c r="L25" s="26" t="n">
        <v>0</v>
      </c>
      <c r="M25" s="26" t="n">
        <v>8</v>
      </c>
    </row>
    <row r="26" ht="25.9" customHeight="true">
      <c r="A26" s="7"/>
      <c r="B26" s="18" t="s">
        <v>17</v>
      </c>
      <c r="C26" s="21" t="n">
        <f>SUM(D26:M26)</f>
        <v>2279</v>
      </c>
      <c r="D26" s="26" t="n">
        <v>39</v>
      </c>
      <c r="E26" s="26" t="n">
        <v>152</v>
      </c>
      <c r="F26" s="26" t="n">
        <v>155</v>
      </c>
      <c r="G26" s="26" t="n">
        <v>602</v>
      </c>
      <c r="H26" s="26" t="n">
        <v>231</v>
      </c>
      <c r="I26" s="26" t="n">
        <v>1003</v>
      </c>
      <c r="J26" s="26" t="n">
        <v>86</v>
      </c>
      <c r="K26" s="26" t="n">
        <v>1</v>
      </c>
      <c r="L26" s="26" t="n">
        <v>0</v>
      </c>
      <c r="M26" s="26" t="n">
        <v>10</v>
      </c>
    </row>
    <row r="27" ht="25.9" customHeight="true">
      <c r="A27" s="8" t="s">
        <v>7</v>
      </c>
      <c r="B27" s="16" t="s">
        <v>23</v>
      </c>
      <c r="C27" s="21" t="n">
        <f>SUM(D27:M27)</f>
        <v>598</v>
      </c>
      <c r="D27" s="26" t="n">
        <v>0</v>
      </c>
      <c r="E27" s="26" t="n">
        <v>13</v>
      </c>
      <c r="F27" s="26" t="n">
        <v>167</v>
      </c>
      <c r="G27" s="26" t="n">
        <v>101</v>
      </c>
      <c r="H27" s="26" t="n">
        <v>52</v>
      </c>
      <c r="I27" s="26" t="n">
        <v>40</v>
      </c>
      <c r="J27" s="26" t="n">
        <v>1</v>
      </c>
      <c r="K27" s="26" t="n">
        <v>0</v>
      </c>
      <c r="L27" s="26" t="n">
        <v>224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4642</v>
      </c>
      <c r="D31" s="26" t="n">
        <v>16</v>
      </c>
      <c r="E31" s="26" t="n">
        <v>114</v>
      </c>
      <c r="F31" s="26" t="n">
        <v>837</v>
      </c>
      <c r="G31" s="26" t="n">
        <v>645</v>
      </c>
      <c r="H31" s="26" t="n">
        <v>381</v>
      </c>
      <c r="I31" s="26" t="n">
        <v>250</v>
      </c>
      <c r="J31" s="26" t="n">
        <v>4</v>
      </c>
      <c r="K31" s="26" t="n">
        <v>0</v>
      </c>
      <c r="L31" s="26" t="n">
        <v>2395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</row>
    <row r="35" ht="30.4" customHeight="true">
      <c r="A35" s="5" t="s">
        <v>8</v>
      </c>
      <c r="B35" s="16" t="s">
        <v>25</v>
      </c>
      <c r="C35" s="22" t="n">
        <f>IF(C7&lt;&gt;0, C13/C7, "--")</f>
        <v>1.06351726875744</v>
      </c>
      <c r="D35" s="28" t="n">
        <f>IF(D7&lt;&gt;0, D13/D7, "--")</f>
        <v>0</v>
      </c>
      <c r="E35" s="28" t="n">
        <f>IF(E7&lt;&gt;0, E13/E7, "--")</f>
        <v>0.464197530864198</v>
      </c>
      <c r="F35" s="28" t="n">
        <f>IF(F7&lt;&gt;0, F13/F7, "--")</f>
        <v>2.42326732673267</v>
      </c>
      <c r="G35" s="28" t="n">
        <f>IF(G7&lt;&gt;0, G13/G7, "--")</f>
        <v>0.638314785373609</v>
      </c>
      <c r="H35" s="28" t="n">
        <f>IF(H7&lt;&gt;0, H13/H7, "--")</f>
        <v>0.724719101123596</v>
      </c>
      <c r="I35" s="28" t="n">
        <f>IF(I7&lt;&gt;0, I13/I7, "--")</f>
        <v>0.144817794604827</v>
      </c>
      <c r="J35" s="28" t="n">
        <f>IF(J7&lt;&gt;0, J13/J7, "--")</f>
        <v>0.0143540669856459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0.598982051968926</v>
      </c>
      <c r="D36" s="28" t="n">
        <f>IF(D10&lt;&gt;0, D17/D10, "--")</f>
        <v>0.0807692307692308</v>
      </c>
      <c r="E36" s="28" t="n">
        <f>IF(E10&lt;&gt;0, E17/E10, "--")</f>
        <v>0.256834532374101</v>
      </c>
      <c r="F36" s="28" t="n">
        <f>IF(F10&lt;&gt;0, F17/F10, "--")</f>
        <v>1.42487046632124</v>
      </c>
      <c r="G36" s="28" t="n">
        <f>IF(G10&lt;&gt;0, G17/G10, "--")</f>
        <v>0.350707850707851</v>
      </c>
      <c r="H36" s="28" t="n">
        <f>IF(H10&lt;&gt;0, H17/H10, "--")</f>
        <v>0.381598062953995</v>
      </c>
      <c r="I36" s="28" t="n">
        <f>IF(I10&lt;&gt;0, I17/I10, "--")</f>
        <v>0.0819322459222083</v>
      </c>
      <c r="J36" s="28" t="n">
        <f>IF(J10&lt;&gt;0, J17/J10, "--")</f>
        <v>0.0127314814814815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0.879118697895991</v>
      </c>
      <c r="D37" s="29" t="n">
        <f>IF(AND(D24=0, D7&lt;&gt;0), "-", IF(D7&lt;&gt;0, D24/D7, "--"))</f>
        <v>0.714285714285714</v>
      </c>
      <c r="E37" s="29" t="n">
        <f>IF(AND(E24=0, E7&lt;&gt;0), "-", IF(E7&lt;&gt;0, E24/E7, "--"))</f>
        <v>0.765432098765432</v>
      </c>
      <c r="F37" s="29" t="n">
        <f>IF(AND(F24=0, F7&lt;&gt;0), "-", IF(F7&lt;&gt;0, F24/F7, "--"))</f>
        <v>0.774752475247525</v>
      </c>
      <c r="G37" s="29" t="n">
        <f>IF(AND(G24=0, G7&lt;&gt;0), "-", IF(G7&lt;&gt;0, G24/G7, "--"))</f>
        <v>0.896661367249603</v>
      </c>
      <c r="H37" s="29" t="n">
        <f>IF(AND(H24=0, H7&lt;&gt;0), "-", IF(H7&lt;&gt;0, H24/H7, "--"))</f>
        <v>0.784644194756554</v>
      </c>
      <c r="I37" s="29" t="n">
        <f>IF(AND(I24=0, I7&lt;&gt;0), "-", IF(I7&lt;&gt;0, I24/I7, "--"))</f>
        <v>0.931850449597728</v>
      </c>
      <c r="J37" s="29" t="n">
        <f>IF(AND(J24=0, J7&lt;&gt;0), "-", IF(J7&lt;&gt;0, J24/J7, "--"))</f>
        <v>1.01913875598086</v>
      </c>
      <c r="K37" s="29" t="n">
        <f>IF(AND(K24=0, K7&lt;&gt;0), "-", IF(K7&lt;&gt;0, K24/K7, "--"))</f>
        <v>0.666666666666667</v>
      </c>
      <c r="L37" s="29" t="str">
        <f>IF(AND(L24=0, L7&lt;&gt;0), "-", IF(L7&lt;&gt;0, L24/L7, "--"))</f>
        <v>--</v>
      </c>
      <c r="M37" s="29" t="n">
        <f>IF(AND(M24=0, M7&lt;&gt;0), "-", IF(M7&lt;&gt;0, M24/M7, "--"))</f>
        <v>0.5625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0.866368047779022</v>
      </c>
      <c r="D38" s="30" t="str">
        <f>IF(AND(D31=0, D13&lt;&gt;0), "-", IF(D13&lt;&gt;0, D31/D13, "--"))</f>
        <v>--</v>
      </c>
      <c r="E38" s="30" t="n">
        <f>IF(AND(E31=0, E13&lt;&gt;0), "-", IF(E13&lt;&gt;0, E31/E13, "--"))</f>
        <v>0.606382978723404</v>
      </c>
      <c r="F38" s="30" t="n">
        <f>IF(AND(F31=0, F13&lt;&gt;0), "-", IF(F13&lt;&gt;0, F31/F13, "--"))</f>
        <v>0.854954034729316</v>
      </c>
      <c r="G38" s="30" t="n">
        <f>IF(AND(G31=0, G13&lt;&gt;0), "-", IF(G13&lt;&gt;0, G31/G13, "--"))</f>
        <v>0.803237858032379</v>
      </c>
      <c r="H38" s="30" t="n">
        <f>IF(AND(H31=0, H13&lt;&gt;0), "-", IF(H13&lt;&gt;0, H31/H13, "--"))</f>
        <v>0.984496124031008</v>
      </c>
      <c r="I38" s="30" t="n">
        <f>IF(AND(I31=0, I13&lt;&gt;0), "-", IF(I13&lt;&gt;0, I31/I13, "--"))</f>
        <v>0.816993464052288</v>
      </c>
      <c r="J38" s="30" t="n">
        <f>IF(AND(J31=0, J13&lt;&gt;0), "-", IF(J13&lt;&gt;0, J31/J13, "--"))</f>
        <v>1.33333333333333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0.889673105497771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4" t="s">
        <v>35</v>
      </c>
      <c r="H39" s="31"/>
      <c r="I39" s="10"/>
      <c r="J39" s="10" t="s">
        <v>39</v>
      </c>
      <c r="K39" s="10"/>
      <c r="L39" s="38" t="s">
        <v>44</v>
      </c>
      <c r="M39" s="38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E2"/>
    <mergeCell ref="A40:J40"/>
    <mergeCell ref="A41:L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