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般公文統計" state="visible" r:id="rId1"/>
    <sheet sheetId="2" name="編表說明" state="visible" r:id="rId2"/>
  </sheets>
</workbook>
</file>

<file path=xl/sharedStrings.xml><?xml version="1.0" encoding="utf-8"?>
<sst xmlns="http://schemas.openxmlformats.org/spreadsheetml/2006/main" count="124">
  <si>
    <t>公開類</t>
  </si>
  <si>
    <t>月報</t>
  </si>
  <si>
    <t>臺中市政府各區公所一般公文統計表</t>
  </si>
  <si>
    <t>中華民國 114 年 1 月</t>
  </si>
  <si>
    <t>各區公所合計</t>
  </si>
  <si>
    <t>中區區公所</t>
  </si>
  <si>
    <t>東區區公所</t>
  </si>
  <si>
    <t>西區區公所</t>
  </si>
  <si>
    <t>南區區公所</t>
  </si>
  <si>
    <t>北區區公所</t>
  </si>
  <si>
    <t>西屯區公所</t>
  </si>
  <si>
    <t>南屯區公所</t>
  </si>
  <si>
    <t>北屯區公所</t>
  </si>
  <si>
    <t>豐原區公所</t>
  </si>
  <si>
    <t>大里區公所</t>
  </si>
  <si>
    <t>太平區公所</t>
  </si>
  <si>
    <t>清水區公所</t>
  </si>
  <si>
    <t>沙鹿區公所</t>
  </si>
  <si>
    <t>大甲區公所</t>
  </si>
  <si>
    <t>東勢區公所</t>
  </si>
  <si>
    <t>梧棲區公所</t>
  </si>
  <si>
    <t>烏日區公所</t>
  </si>
  <si>
    <t>神岡區公所</t>
  </si>
  <si>
    <t>大肚區公所</t>
  </si>
  <si>
    <t>大雅區公所</t>
  </si>
  <si>
    <t>后里區公所</t>
  </si>
  <si>
    <t>霧峰區公所</t>
  </si>
  <si>
    <t>潭子區公所</t>
  </si>
  <si>
    <t>龍井區公所</t>
  </si>
  <si>
    <t>外埔區公所</t>
  </si>
  <si>
    <t>和平區公所</t>
  </si>
  <si>
    <t>石岡區公所</t>
  </si>
  <si>
    <t>大安區公所</t>
  </si>
  <si>
    <t>新社區公所</t>
  </si>
  <si>
    <t>填表</t>
  </si>
  <si>
    <t>資料來源：</t>
  </si>
  <si>
    <t>資料說明：</t>
  </si>
  <si>
    <t>填表說明：</t>
  </si>
  <si>
    <t>次月15日</t>
  </si>
  <si>
    <t>應辦公文</t>
  </si>
  <si>
    <t>本月份
新收件數</t>
  </si>
  <si>
    <t>﹝1﹞</t>
  </si>
  <si>
    <t>本會管制考核組依據「臺中市政府公文整合資訊系統」資料編製。</t>
  </si>
  <si>
    <t>未使用本府公文整合資訊系統之機關未列入本統計表。</t>
  </si>
  <si>
    <t>本表編製1份，並依統計法規定永久保存，資料透過網際網路上傳至「臺中市公務統計行政管理系統」。</t>
  </si>
  <si>
    <t>前填報</t>
  </si>
  <si>
    <t>截至上月待辦件數</t>
  </si>
  <si>
    <t>﹝2﹞</t>
  </si>
  <si>
    <t>本月創稿數</t>
  </si>
  <si>
    <t>﹝3﹞</t>
  </si>
  <si>
    <t>審核</t>
  </si>
  <si>
    <t>合計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</si>
  <si>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</si>
  <si>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</si>
  <si>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</si>
  <si>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</si>
  <si>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</si>
  <si>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</si>
  <si>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</si>
  <si>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</si>
  <si>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</si>
  <si>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</si>
  <si>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</si>
  <si>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</si>
  <si>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</si>
  <si>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</si>
  <si>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</si>
  <si>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</si>
  <si>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</si>
  <si>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</si>
  <si>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</si>
  <si>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</si>
  <si>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</si>
  <si>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</si>
  <si>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</si>
  <si>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</si>
  <si>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</si>
  <si>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</si>
  <si>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</si>
  <si>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</si>
  <si>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</si>
  <si>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臺中市政府研究發展考核委員會</t>
  </si>
  <si>
    <t>30280-06-02-2</t>
  </si>
  <si>
    <t>發文平均使用日數</t>
  </si>
  <si>
    <t>﹝11﹞</t>
  </si>
  <si>
    <t>中華民國114 年2月8日編製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</si>
  <si>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</si>
  <si>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</si>
  <si>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</si>
  <si>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</si>
  <si>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</si>
  <si>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</si>
  <si>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</si>
  <si>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</si>
  <si>
    <t>臺中市政府各區公所一般公文統計表編製說明</t>
  </si>
  <si>
    <t>一、統計範圍：本府各區公所。</t>
  </si>
  <si>
    <t>二、統計標準時間：以每月1日至月底之事實為準。</t>
  </si>
  <si>
    <t>三、分類標準：</t>
  </si>
  <si>
    <t>四、統計項目定義：</t>
  </si>
  <si>
    <t>五、資料蒐集方法及編製程序：本會管制考核組依據「臺中市政府公文整合資訊系統」資料編製。</t>
  </si>
  <si>
    <t>六、編送對象：本表編製1份，並依統計法規定永久保存，資料透過網際網路上傳至「臺中市公務統計行政管理系統」。</t>
  </si>
  <si>
    <t>1、橫向為應辦公文、辦結公文、待辦公文之各項統計項目。</t>
  </si>
  <si>
    <t>2、縱向為機關名稱。</t>
  </si>
  <si>
    <t>1、本月份新收件數：係每月1日起至最後1日止之收文總數。</t>
  </si>
  <si>
    <t>2、截至上月待辦件數：截至上月底止仍未辦結而續於本月辦理之文件總數。</t>
  </si>
  <si>
    <t>3、本月創稿數：係每月1日起至最後1日止之創稿總數。</t>
  </si>
  <si>
    <t>4、本月應辦公文總數(1+2+3)：係「本月份新收件數」、「截至上月待辦件數」、「本月創稿數」之和。</t>
  </si>
  <si>
    <t>5、6日(含)以內辦結件數：自收文次日至辦結發文止，在6日以內完成者均屬之。</t>
  </si>
  <si>
    <t>占發文件數百分比(5/8)：係「6日以內辦結件數」與「發文件數」之比。</t>
  </si>
  <si>
    <t>百分比計算至小數第2位，第3位數採四捨五入，以下均同。</t>
  </si>
  <si>
    <t>6、6日以上至30日(含)辦結件數：自收文次日至辦結發文止，在6日以上(以6.01日起算)到30日間完成者均屬之。</t>
  </si>
  <si>
    <t>占發文件數百分比(6/8)：係「6日以上至30日(含)辦結件數」與「發文件數」之比。</t>
  </si>
  <si>
    <t>7、30日以上辦結件數：自收文次日至辦結發文止，在30日以上(以30.01日起算)完成者均屬之。</t>
  </si>
  <si>
    <t>占發文件數百分比(7/8)：係「30日以上辦結件數」與「發文件數」之比。</t>
  </si>
  <si>
    <t>8、發文件數小計(5+6+7)：係已結案發文之總數。</t>
  </si>
  <si>
    <t>9、存查件數：凡奉批存查案件均屬之。</t>
  </si>
  <si>
    <t>10、辦結件數總計（8+9）：發文件數與存查件數之和。</t>
  </si>
  <si>
    <t>占應辦公文總數百分比（10/4）：係「辦結件數」與「應辦公文總數」之比。</t>
  </si>
  <si>
    <t>11、發文平均使用日數：係發文使用日數之和，除以發文總件數，所得之商。</t>
  </si>
  <si>
    <t>日數計算至小數第2位，第3位數採四捨五入。</t>
  </si>
  <si>
    <t>12、待辦件數（4-10）：凡未辦理完成者均屬之，含未銷號者在內。其為「應辦公文總數」減「辦結件數」；亦為未逾辦理期限待辦件數與已逾辦理</t>
  </si>
  <si>
    <t>期限待辦件數之和。占應辦公文總數百分比（12/4）：「待辦件數」與「應辦公文總數」之比。</t>
  </si>
  <si>
    <t>13、未逾辦理期限待辦件數：凡未超過處理時限之待辦公文均屬之。</t>
  </si>
  <si>
    <t>14、已逾辦理期限待辦件數：凡超過處理時限之待辦公文均屬之。</t>
  </si>
</sst>
</file>

<file path=xl/styles.xml><?xml version="1.0" encoding="utf-8"?>
<styleSheet xmlns="http://schemas.openxmlformats.org/spreadsheetml/2006/main">
  <numFmts count="5">
    <numFmt formatCode="#,##0_ " numFmtId="197"/>
    <numFmt formatCode="#,##0;\-#,##0;\-" numFmtId="198"/>
    <numFmt formatCode="_(* #,##0.00_);_(* \(#,##0.00\);_(* &quot;-&quot;??_);_(@_)" numFmtId="199"/>
    <numFmt formatCode="#,##0.00;\-#,##0.00;\-" numFmtId="200"/>
    <numFmt formatCode="0.00_ " numFmtId="201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6" xfId="0" applyFont="true" applyBorder="true">
      <alignment horizontal="right" vertical="center" wrapText="true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right" vertical="center"/>
    </xf>
    <xf numFmtId="198" fontId="9" borderId="1" xfId="0" applyNumberFormat="true" applyFont="true" applyBorder="true">
      <alignment horizontal="right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199" fontId="9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200" fontId="9" borderId="1" xfId="0" applyNumberFormat="true" applyFont="true" applyBorder="true">
      <alignment horizontal="right" vertical="center"/>
    </xf>
    <xf numFmtId="0" fontId="12" borderId="1" xfId="0" applyFont="true" applyBorder="true">
      <alignment horizontal="center" vertical="center" wrapText="true"/>
    </xf>
    <xf numFmtId="201" fontId="2" borderId="2" xfId="0" applyNumberFormat="true" applyFont="true" applyBorder="true">
      <alignment horizontal="right" vertical="center" wrapText="true"/>
    </xf>
    <xf numFmtId="201" fontId="2" borderId="0" xfId="0" applyNumberFormat="true" applyFont="true">
      <alignment horizontal="right" vertical="center" wrapText="true"/>
    </xf>
    <xf numFmtId="201" fontId="1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0" fontId="13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8" fontId="9" borderId="10" xfId="0" applyNumberFormat="true" applyFont="true" applyBorder="true">
      <alignment horizontal="right" vertical="center"/>
    </xf>
    <xf numFmtId="0" fontId="6" borderId="8" xfId="0" applyFont="true" applyBorder="true"/>
    <xf numFmtId="0" fontId="1" borderId="0" xfId="0" applyFont="true">
      <alignment horizontal="left" vertical="center" wrapText="true"/>
    </xf>
    <xf numFmtId="0" fontId="1" borderId="0" xfId="0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P41" sqref="P41:P41"/>
    </sheetView>
  </sheetViews>
  <sheetFormatPr customHeight="false" defaultColWidth="9.28125" defaultRowHeight="15"/>
  <cols>
    <col min="1" max="1" bestFit="false" customWidth="true" width="16.3515625" hidden="false" outlineLevel="0"/>
    <col min="2" max="4" bestFit="false" customWidth="true" width="12.78125" hidden="false" outlineLevel="0"/>
    <col min="5" max="5" bestFit="false" customWidth="true" width="14.3515625" hidden="false" outlineLevel="0"/>
    <col min="6" max="6" bestFit="false" customWidth="true" width="12.921875" hidden="false" outlineLevel="0"/>
    <col min="7" max="7" bestFit="false" customWidth="true" width="11.4921875" hidden="false" outlineLevel="0"/>
    <col min="8" max="8" bestFit="false" customWidth="true" width="9.7812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78125" hidden="false" outlineLevel="0"/>
    <col min="16" max="16" bestFit="false" customWidth="true" width="30.7812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19" bestFit="false" customWidth="true" width="10.2109375" hidden="false" outlineLevel="0"/>
    <col min="20" max="20" bestFit="false" customWidth="true" width="10.3515625" hidden="false" outlineLevel="0"/>
  </cols>
  <sheetData>
    <row r="1" ht="19.9" customHeight="true">
      <c r="A1" s="1" t="s">
        <v>0</v>
      </c>
      <c r="B1" s="13"/>
      <c r="C1" s="22"/>
      <c r="D1" s="10"/>
      <c r="E1" s="10"/>
      <c r="F1" s="10"/>
      <c r="G1" s="10"/>
      <c r="H1" s="33"/>
      <c r="I1" s="10"/>
      <c r="J1" s="33"/>
      <c r="K1" s="32"/>
      <c r="L1" s="32"/>
      <c r="M1" s="10"/>
      <c r="N1" s="44"/>
      <c r="O1" s="1" t="s">
        <v>78</v>
      </c>
      <c r="P1" s="15" t="s">
        <v>81</v>
      </c>
      <c r="Q1" s="15"/>
      <c r="R1" s="15"/>
      <c r="S1" s="15"/>
      <c r="T1" s="15"/>
      <c r="U1" s="56"/>
    </row>
    <row r="2" ht="17.25" customHeight="true">
      <c r="A2" s="1" t="s">
        <v>1</v>
      </c>
      <c r="B2" s="14" t="s">
        <v>38</v>
      </c>
      <c r="C2" s="23" t="s">
        <v>45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45"/>
      <c r="O2" s="1" t="s">
        <v>79</v>
      </c>
      <c r="P2" s="49" t="s">
        <v>82</v>
      </c>
      <c r="Q2" s="49"/>
      <c r="R2" s="49"/>
      <c r="S2" s="49"/>
      <c r="T2" s="49"/>
      <c r="U2" s="56"/>
    </row>
    <row r="3" ht="16.5" customHeight="true">
      <c r="A3" s="2"/>
      <c r="B3" s="2"/>
      <c r="C3" s="2"/>
      <c r="D3" s="2"/>
      <c r="E3" s="2"/>
      <c r="F3" s="2"/>
      <c r="G3" s="28"/>
      <c r="H3" s="2"/>
      <c r="I3" s="28"/>
      <c r="J3" s="2"/>
      <c r="K3" s="28"/>
      <c r="L3" s="2"/>
      <c r="M3" s="2"/>
      <c r="N3" s="2"/>
      <c r="O3" s="28"/>
      <c r="P3" s="2"/>
      <c r="Q3" s="2"/>
      <c r="R3" s="51"/>
      <c r="S3" s="51"/>
      <c r="T3" s="51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5" customHeight="true">
      <c r="A6" s="5"/>
      <c r="B6" s="15" t="s">
        <v>39</v>
      </c>
      <c r="C6" s="15"/>
      <c r="D6" s="15"/>
      <c r="E6" s="15"/>
      <c r="F6" s="15" t="s">
        <v>54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 t="s">
        <v>86</v>
      </c>
      <c r="R6" s="15"/>
      <c r="S6" s="15"/>
      <c r="T6" s="15"/>
      <c r="U6" s="56"/>
    </row>
    <row r="7" ht="16.9" customHeight="true">
      <c r="A7" s="6"/>
      <c r="B7" s="16" t="s">
        <v>40</v>
      </c>
      <c r="C7" s="16" t="s">
        <v>46</v>
      </c>
      <c r="D7" s="16" t="s">
        <v>48</v>
      </c>
      <c r="E7" s="16" t="s">
        <v>51</v>
      </c>
      <c r="F7" s="27" t="s">
        <v>55</v>
      </c>
      <c r="G7" s="27"/>
      <c r="H7" s="27"/>
      <c r="I7" s="27"/>
      <c r="J7" s="27"/>
      <c r="K7" s="27"/>
      <c r="L7" s="16" t="s">
        <v>69</v>
      </c>
      <c r="M7" s="16" t="s">
        <v>73</v>
      </c>
      <c r="N7" s="27" t="s">
        <v>75</v>
      </c>
      <c r="O7" s="27"/>
      <c r="P7" s="16" t="s">
        <v>83</v>
      </c>
      <c r="Q7" s="27" t="s">
        <v>86</v>
      </c>
      <c r="R7" s="27"/>
      <c r="S7" s="16" t="s">
        <v>90</v>
      </c>
      <c r="T7" s="53" t="s">
        <v>92</v>
      </c>
    </row>
    <row r="8" ht="16.5" customHeight="true">
      <c r="A8" s="6"/>
      <c r="B8" s="16"/>
      <c r="C8" s="16"/>
      <c r="D8" s="16"/>
      <c r="E8" s="17" t="s">
        <v>52</v>
      </c>
      <c r="F8" s="27" t="s">
        <v>56</v>
      </c>
      <c r="G8" s="27"/>
      <c r="H8" s="35" t="s">
        <v>63</v>
      </c>
      <c r="I8" s="35"/>
      <c r="J8" s="37" t="s">
        <v>66</v>
      </c>
      <c r="K8" s="37"/>
      <c r="L8" s="17" t="s">
        <v>70</v>
      </c>
      <c r="M8" s="16"/>
      <c r="N8" s="46" t="s">
        <v>76</v>
      </c>
      <c r="O8" s="46"/>
      <c r="P8" s="16"/>
      <c r="Q8" s="46" t="s">
        <v>87</v>
      </c>
      <c r="R8" s="46"/>
      <c r="S8" s="16"/>
      <c r="T8" s="53"/>
    </row>
    <row r="9" ht="16.5" customHeight="true">
      <c r="A9" s="6"/>
      <c r="B9" s="16"/>
      <c r="C9" s="16"/>
      <c r="D9" s="16"/>
      <c r="E9" s="17"/>
      <c r="F9" s="16" t="s">
        <v>57</v>
      </c>
      <c r="G9" s="29" t="s">
        <v>59</v>
      </c>
      <c r="H9" s="16" t="s">
        <v>57</v>
      </c>
      <c r="I9" s="29" t="s">
        <v>59</v>
      </c>
      <c r="J9" s="16" t="s">
        <v>57</v>
      </c>
      <c r="K9" s="29" t="s">
        <v>59</v>
      </c>
      <c r="L9" s="17"/>
      <c r="M9" s="16"/>
      <c r="N9" s="16" t="s">
        <v>57</v>
      </c>
      <c r="O9" s="37" t="s">
        <v>59</v>
      </c>
      <c r="P9" s="16"/>
      <c r="Q9" s="16" t="s">
        <v>57</v>
      </c>
      <c r="R9" s="37" t="s">
        <v>59</v>
      </c>
      <c r="S9" s="16"/>
      <c r="T9" s="53"/>
    </row>
    <row r="10" ht="28.5" customHeight="true">
      <c r="A10" s="7"/>
      <c r="B10" s="17" t="s">
        <v>41</v>
      </c>
      <c r="C10" s="17" t="s">
        <v>47</v>
      </c>
      <c r="D10" s="17" t="s">
        <v>49</v>
      </c>
      <c r="E10" s="17" t="s">
        <v>53</v>
      </c>
      <c r="F10" s="17" t="s">
        <v>58</v>
      </c>
      <c r="G10" s="30" t="s">
        <v>60</v>
      </c>
      <c r="H10" s="17" t="s">
        <v>64</v>
      </c>
      <c r="I10" s="30" t="s">
        <v>65</v>
      </c>
      <c r="J10" s="17" t="s">
        <v>67</v>
      </c>
      <c r="K10" s="30" t="s">
        <v>68</v>
      </c>
      <c r="L10" s="17" t="s">
        <v>71</v>
      </c>
      <c r="M10" s="17" t="s">
        <v>74</v>
      </c>
      <c r="N10" s="17" t="s">
        <v>77</v>
      </c>
      <c r="O10" s="47" t="s">
        <v>80</v>
      </c>
      <c r="P10" s="17" t="s">
        <v>84</v>
      </c>
      <c r="Q10" s="17" t="s">
        <v>88</v>
      </c>
      <c r="R10" s="52" t="s">
        <v>89</v>
      </c>
      <c r="S10" s="17" t="s">
        <v>91</v>
      </c>
      <c r="T10" s="54" t="s">
        <v>93</v>
      </c>
    </row>
    <row r="11" ht="21" customHeight="true">
      <c r="A11" s="8" t="s">
        <v>4</v>
      </c>
      <c r="B11" s="18" t="n">
        <f>SUM(B12:B40)</f>
        <v>43911</v>
      </c>
      <c r="C11" s="18" t="n">
        <f>SUM(C12:C40)</f>
        <v>5144</v>
      </c>
      <c r="D11" s="18" t="n">
        <f>SUM(D12:D40)</f>
        <v>12879</v>
      </c>
      <c r="E11" s="18" t="n">
        <f>SUM(E12:E40)</f>
        <v>61934</v>
      </c>
      <c r="F11" s="18" t="n">
        <f>SUM(F12:F40)</f>
        <v>19733</v>
      </c>
      <c r="G11" s="31" t="n">
        <f>IF($L11&gt;0, F11/$L11*100, "--")</f>
        <v>99.9240429410573</v>
      </c>
      <c r="H11" s="18" t="n">
        <f>SUM(H12:H40)</f>
        <v>14</v>
      </c>
      <c r="I11" s="36" t="n">
        <f>IF($L11&gt;0, H11/$L11*100, "--")</f>
        <v>0.0708932550131659</v>
      </c>
      <c r="J11" s="18" t="n">
        <f>SUM(J12:J40)</f>
        <v>1</v>
      </c>
      <c r="K11" s="36" t="n">
        <f>IF($L11&gt;0, J11/$L11*100, "--")</f>
        <v>0.00506380392951185</v>
      </c>
      <c r="L11" s="18" t="n">
        <f>SUM(L12:L40)</f>
        <v>19748</v>
      </c>
      <c r="M11" s="18" t="n">
        <f>SUM(M12:M40)</f>
        <v>37305</v>
      </c>
      <c r="N11" s="18" t="n">
        <f>SUM(N12:N40)</f>
        <v>57053</v>
      </c>
      <c r="O11" s="36" t="n">
        <f>IF(E11&gt;0, N11/E11*100, "--")</f>
        <v>92.1190299350922</v>
      </c>
      <c r="P11" s="31" t="n">
        <v>1.34594288029168</v>
      </c>
      <c r="Q11" s="18" t="n">
        <f>SUM(Q12:Q40)</f>
        <v>4881</v>
      </c>
      <c r="R11" s="36" t="n">
        <f>IF(E11&gt;0, Q11/E11*100, "--")</f>
        <v>7.88097006490781</v>
      </c>
      <c r="S11" s="18" t="n">
        <f>SUM(S12:S40)</f>
        <v>4875</v>
      </c>
      <c r="T11" s="55" t="n">
        <f>SUM(T12:T40)</f>
        <v>6</v>
      </c>
    </row>
    <row r="12" ht="21" customHeight="true">
      <c r="A12" s="9" t="s">
        <v>5</v>
      </c>
      <c r="B12" s="19" t="n">
        <v>937</v>
      </c>
      <c r="C12" s="19" t="n">
        <v>85</v>
      </c>
      <c r="D12" s="19" t="n">
        <v>245</v>
      </c>
      <c r="E12" s="18" t="n">
        <f>SUM(B12:D12)</f>
        <v>1267</v>
      </c>
      <c r="F12" s="19" t="n">
        <v>290</v>
      </c>
      <c r="G12" s="31" t="n">
        <f>IF($L12&gt;0, F12/$L12*100, "--")</f>
        <v>100</v>
      </c>
      <c r="H12" s="18" t="n">
        <v>0</v>
      </c>
      <c r="I12" s="36" t="n">
        <f>IF($L12&gt;0, H12/$L12*100, "--")</f>
        <v>0</v>
      </c>
      <c r="J12" s="18" t="n">
        <v>0</v>
      </c>
      <c r="K12" s="36" t="n">
        <f>IF($L12&gt;0, J12/$L12*100, "--")</f>
        <v>0</v>
      </c>
      <c r="L12" s="18" t="n">
        <f>SUM(F12, H12, J12)</f>
        <v>290</v>
      </c>
      <c r="M12" s="19" t="n">
        <v>888</v>
      </c>
      <c r="N12" s="18" t="n">
        <f>SUM(L12, M12)</f>
        <v>1178</v>
      </c>
      <c r="O12" s="36" t="n">
        <f>IF(E12&gt;0, N12/E12*100, "--")</f>
        <v>92.9755327545383</v>
      </c>
      <c r="P12" s="31" t="n">
        <v>1.08</v>
      </c>
      <c r="Q12" s="18" t="n">
        <f>E12-N12</f>
        <v>89</v>
      </c>
      <c r="R12" s="36" t="n">
        <f>IF(E12&gt;0, Q12/E12*100, "--")</f>
        <v>7.02446724546172</v>
      </c>
      <c r="S12" s="18" t="n">
        <v>89</v>
      </c>
      <c r="T12" s="55" t="n">
        <v>0</v>
      </c>
    </row>
    <row r="13" ht="21" customHeight="true">
      <c r="A13" s="9" t="s">
        <v>6</v>
      </c>
      <c r="B13" s="19" t="n">
        <v>1266</v>
      </c>
      <c r="C13" s="19" t="n">
        <v>174</v>
      </c>
      <c r="D13" s="19" t="n">
        <v>337</v>
      </c>
      <c r="E13" s="18" t="n">
        <f>SUM(B13:D13)</f>
        <v>1777</v>
      </c>
      <c r="F13" s="19" t="n">
        <v>522</v>
      </c>
      <c r="G13" s="31" t="n">
        <f>IF($L13&gt;0, F13/$L13*100, "--")</f>
        <v>100</v>
      </c>
      <c r="H13" s="18" t="n">
        <v>0</v>
      </c>
      <c r="I13" s="36" t="n">
        <f>IF($L13&gt;0, H13/$L13*100, "--")</f>
        <v>0</v>
      </c>
      <c r="J13" s="18" t="n">
        <v>0</v>
      </c>
      <c r="K13" s="36" t="n">
        <f>IF($L13&gt;0, J13/$L13*100, "--")</f>
        <v>0</v>
      </c>
      <c r="L13" s="18" t="n">
        <f>SUM(F13, H13, J13)</f>
        <v>522</v>
      </c>
      <c r="M13" s="19" t="n">
        <v>1060</v>
      </c>
      <c r="N13" s="18" t="n">
        <f>SUM(L13, M13)</f>
        <v>1582</v>
      </c>
      <c r="O13" s="36" t="n">
        <f>IF(E13&gt;0, N13/E13*100, "--")</f>
        <v>89.0264490714688</v>
      </c>
      <c r="P13" s="31" t="n">
        <v>1.16</v>
      </c>
      <c r="Q13" s="18" t="n">
        <f>E13-N13</f>
        <v>195</v>
      </c>
      <c r="R13" s="36" t="n">
        <f>IF(E13&gt;0, Q13/E13*100, "--")</f>
        <v>10.9735509285312</v>
      </c>
      <c r="S13" s="18" t="n">
        <v>195</v>
      </c>
      <c r="T13" s="55" t="n">
        <v>0</v>
      </c>
    </row>
    <row r="14" ht="21" customHeight="true">
      <c r="A14" s="9" t="s">
        <v>7</v>
      </c>
      <c r="B14" s="19" t="n">
        <v>1579</v>
      </c>
      <c r="C14" s="19" t="n">
        <v>201</v>
      </c>
      <c r="D14" s="19" t="n">
        <v>392</v>
      </c>
      <c r="E14" s="18" t="n">
        <f>SUM(B14:D14)</f>
        <v>2172</v>
      </c>
      <c r="F14" s="19" t="n">
        <v>586</v>
      </c>
      <c r="G14" s="31" t="n">
        <f>IF($L14&gt;0, F14/$L14*100, "--")</f>
        <v>100</v>
      </c>
      <c r="H14" s="18" t="n">
        <v>0</v>
      </c>
      <c r="I14" s="36" t="n">
        <f>IF($L14&gt;0, H14/$L14*100, "--")</f>
        <v>0</v>
      </c>
      <c r="J14" s="18" t="n">
        <v>0</v>
      </c>
      <c r="K14" s="36" t="n">
        <f>IF($L14&gt;0, J14/$L14*100, "--")</f>
        <v>0</v>
      </c>
      <c r="L14" s="18" t="n">
        <f>SUM(F14, H14, J14)</f>
        <v>586</v>
      </c>
      <c r="M14" s="19" t="n">
        <v>1462</v>
      </c>
      <c r="N14" s="18" t="n">
        <f>SUM(L14, M14)</f>
        <v>2048</v>
      </c>
      <c r="O14" s="36" t="n">
        <f>IF(E14&gt;0, N14/E14*100, "--")</f>
        <v>94.2909760589319</v>
      </c>
      <c r="P14" s="31" t="n">
        <v>1.28</v>
      </c>
      <c r="Q14" s="18" t="n">
        <f>E14-N14</f>
        <v>124</v>
      </c>
      <c r="R14" s="36" t="n">
        <f>IF(E14&gt;0, Q14/E14*100, "--")</f>
        <v>5.70902394106814</v>
      </c>
      <c r="S14" s="18" t="n">
        <v>124</v>
      </c>
      <c r="T14" s="55" t="n">
        <v>0</v>
      </c>
    </row>
    <row r="15" ht="21" customHeight="true">
      <c r="A15" s="9" t="s">
        <v>8</v>
      </c>
      <c r="B15" s="19" t="n">
        <v>1478</v>
      </c>
      <c r="C15" s="19" t="n">
        <v>237</v>
      </c>
      <c r="D15" s="19" t="n">
        <v>343</v>
      </c>
      <c r="E15" s="18" t="n">
        <f>SUM(B15:D15)</f>
        <v>2058</v>
      </c>
      <c r="F15" s="19" t="n">
        <v>590</v>
      </c>
      <c r="G15" s="31" t="n">
        <f>IF($L15&gt;0, F15/$L15*100, "--")</f>
        <v>100</v>
      </c>
      <c r="H15" s="18" t="n">
        <v>0</v>
      </c>
      <c r="I15" s="36" t="n">
        <f>IF($L15&gt;0, H15/$L15*100, "--")</f>
        <v>0</v>
      </c>
      <c r="J15" s="18" t="n">
        <v>0</v>
      </c>
      <c r="K15" s="36" t="n">
        <f>IF($L15&gt;0, J15/$L15*100, "--")</f>
        <v>0</v>
      </c>
      <c r="L15" s="18" t="n">
        <f>SUM(F15, H15, J15)</f>
        <v>590</v>
      </c>
      <c r="M15" s="19" t="n">
        <v>1294</v>
      </c>
      <c r="N15" s="18" t="n">
        <f>SUM(L15, M15)</f>
        <v>1884</v>
      </c>
      <c r="O15" s="36" t="n">
        <f>IF(E15&gt;0, N15/E15*100, "--")</f>
        <v>91.5451895043732</v>
      </c>
      <c r="P15" s="31" t="n">
        <v>1.56</v>
      </c>
      <c r="Q15" s="18" t="n">
        <f>E15-N15</f>
        <v>174</v>
      </c>
      <c r="R15" s="36" t="n">
        <f>IF(E15&gt;0, Q15/E15*100, "--")</f>
        <v>8.45481049562682</v>
      </c>
      <c r="S15" s="18" t="n">
        <v>174</v>
      </c>
      <c r="T15" s="55" t="n">
        <v>0</v>
      </c>
    </row>
    <row r="16" ht="21" customHeight="true">
      <c r="A16" s="9" t="s">
        <v>9</v>
      </c>
      <c r="B16" s="19" t="n">
        <v>1807</v>
      </c>
      <c r="C16" s="19" t="n">
        <v>173</v>
      </c>
      <c r="D16" s="19" t="n">
        <v>743</v>
      </c>
      <c r="E16" s="18" t="n">
        <f>SUM(B16:D16)</f>
        <v>2723</v>
      </c>
      <c r="F16" s="19" t="n">
        <v>1108</v>
      </c>
      <c r="G16" s="31" t="n">
        <f>IF($L16&gt;0, F16/$L16*100, "--")</f>
        <v>100</v>
      </c>
      <c r="H16" s="18" t="n">
        <v>0</v>
      </c>
      <c r="I16" s="36" t="n">
        <f>IF($L16&gt;0, H16/$L16*100, "--")</f>
        <v>0</v>
      </c>
      <c r="J16" s="18" t="n">
        <v>0</v>
      </c>
      <c r="K16" s="36" t="n">
        <f>IF($L16&gt;0, J16/$L16*100, "--")</f>
        <v>0</v>
      </c>
      <c r="L16" s="18" t="n">
        <f>SUM(F16, H16, J16)</f>
        <v>1108</v>
      </c>
      <c r="M16" s="19" t="n">
        <v>1473</v>
      </c>
      <c r="N16" s="18" t="n">
        <f>SUM(L16, M16)</f>
        <v>2581</v>
      </c>
      <c r="O16" s="36" t="n">
        <f>IF(E16&gt;0, N16/E16*100, "--")</f>
        <v>94.7851634226956</v>
      </c>
      <c r="P16" s="31" t="n">
        <v>1.16</v>
      </c>
      <c r="Q16" s="18" t="n">
        <f>E16-N16</f>
        <v>142</v>
      </c>
      <c r="R16" s="36" t="n">
        <f>IF(E16&gt;0, Q16/E16*100, "--")</f>
        <v>5.21483657730444</v>
      </c>
      <c r="S16" s="18" t="n">
        <v>142</v>
      </c>
      <c r="T16" s="55" t="n">
        <v>0</v>
      </c>
    </row>
    <row r="17" ht="21" customHeight="true">
      <c r="A17" s="9" t="s">
        <v>10</v>
      </c>
      <c r="B17" s="19" t="n">
        <v>2073</v>
      </c>
      <c r="C17" s="19" t="n">
        <v>169</v>
      </c>
      <c r="D17" s="19" t="n">
        <v>534</v>
      </c>
      <c r="E17" s="18" t="n">
        <f>SUM(B17:D17)</f>
        <v>2776</v>
      </c>
      <c r="F17" s="19" t="n">
        <v>995</v>
      </c>
      <c r="G17" s="31" t="n">
        <f>IF($L17&gt;0, F17/$L17*100, "--")</f>
        <v>100</v>
      </c>
      <c r="H17" s="18" t="n">
        <v>0</v>
      </c>
      <c r="I17" s="36" t="n">
        <f>IF($L17&gt;0, H17/$L17*100, "--")</f>
        <v>0</v>
      </c>
      <c r="J17" s="18" t="n">
        <v>0</v>
      </c>
      <c r="K17" s="36" t="n">
        <f>IF($L17&gt;0, J17/$L17*100, "--")</f>
        <v>0</v>
      </c>
      <c r="L17" s="18" t="n">
        <f>SUM(F17, H17, J17)</f>
        <v>995</v>
      </c>
      <c r="M17" s="19" t="n">
        <v>1613</v>
      </c>
      <c r="N17" s="18" t="n">
        <f>SUM(L17, M17)</f>
        <v>2608</v>
      </c>
      <c r="O17" s="36" t="n">
        <f>IF(E17&gt;0, N17/E17*100, "--")</f>
        <v>93.9481268011527</v>
      </c>
      <c r="P17" s="31" t="n">
        <v>0.95</v>
      </c>
      <c r="Q17" s="18" t="n">
        <f>E17-N17</f>
        <v>168</v>
      </c>
      <c r="R17" s="36" t="n">
        <f>IF(E17&gt;0, Q17/E17*100, "--")</f>
        <v>6.05187319884726</v>
      </c>
      <c r="S17" s="18" t="n">
        <v>168</v>
      </c>
      <c r="T17" s="55" t="n">
        <v>0</v>
      </c>
    </row>
    <row r="18" ht="21" customHeight="true">
      <c r="A18" s="9" t="s">
        <v>11</v>
      </c>
      <c r="B18" s="19" t="n">
        <v>2021</v>
      </c>
      <c r="C18" s="19" t="n">
        <v>177</v>
      </c>
      <c r="D18" s="19" t="n">
        <v>546</v>
      </c>
      <c r="E18" s="18" t="n">
        <f>SUM(B18:D18)</f>
        <v>2744</v>
      </c>
      <c r="F18" s="19" t="n">
        <v>951</v>
      </c>
      <c r="G18" s="31" t="n">
        <f>IF($L18&gt;0, F18/$L18*100, "--")</f>
        <v>100</v>
      </c>
      <c r="H18" s="18" t="n">
        <v>0</v>
      </c>
      <c r="I18" s="36" t="n">
        <f>IF($L18&gt;0, H18/$L18*100, "--")</f>
        <v>0</v>
      </c>
      <c r="J18" s="18" t="n">
        <v>0</v>
      </c>
      <c r="K18" s="36" t="n">
        <f>IF($L18&gt;0, J18/$L18*100, "--")</f>
        <v>0</v>
      </c>
      <c r="L18" s="18" t="n">
        <f>SUM(F18, H18, J18)</f>
        <v>951</v>
      </c>
      <c r="M18" s="19" t="n">
        <v>1632</v>
      </c>
      <c r="N18" s="18" t="n">
        <f>SUM(L18, M18)</f>
        <v>2583</v>
      </c>
      <c r="O18" s="36" t="n">
        <f>IF(E18&gt;0, N18/E18*100, "--")</f>
        <v>94.1326530612245</v>
      </c>
      <c r="P18" s="31" t="n">
        <v>1.17</v>
      </c>
      <c r="Q18" s="18" t="n">
        <f>E18-N18</f>
        <v>161</v>
      </c>
      <c r="R18" s="36" t="n">
        <f>IF(E18&gt;0, Q18/E18*100, "--")</f>
        <v>5.86734693877551</v>
      </c>
      <c r="S18" s="18" t="n">
        <v>161</v>
      </c>
      <c r="T18" s="55" t="n">
        <v>0</v>
      </c>
    </row>
    <row r="19" ht="21" customHeight="true">
      <c r="A19" s="9" t="s">
        <v>12</v>
      </c>
      <c r="B19" s="19" t="n">
        <v>2815</v>
      </c>
      <c r="C19" s="19" t="n">
        <v>325</v>
      </c>
      <c r="D19" s="19" t="n">
        <v>1062</v>
      </c>
      <c r="E19" s="18" t="n">
        <f>SUM(B19:D19)</f>
        <v>4202</v>
      </c>
      <c r="F19" s="19" t="n">
        <v>1530</v>
      </c>
      <c r="G19" s="31" t="n">
        <f>IF($L19&gt;0, F19/$L19*100, "--")</f>
        <v>100</v>
      </c>
      <c r="H19" s="18" t="n">
        <v>0</v>
      </c>
      <c r="I19" s="36" t="n">
        <f>IF($L19&gt;0, H19/$L19*100, "--")</f>
        <v>0</v>
      </c>
      <c r="J19" s="18" t="n">
        <v>0</v>
      </c>
      <c r="K19" s="36" t="n">
        <f>IF($L19&gt;0, J19/$L19*100, "--")</f>
        <v>0</v>
      </c>
      <c r="L19" s="18" t="n">
        <f>SUM(F19, H19, J19)</f>
        <v>1530</v>
      </c>
      <c r="M19" s="19" t="n">
        <v>2316</v>
      </c>
      <c r="N19" s="18" t="n">
        <f>SUM(L19, M19)</f>
        <v>3846</v>
      </c>
      <c r="O19" s="36" t="n">
        <f>IF(E19&gt;0, N19/E19*100, "--")</f>
        <v>91.5278438838648</v>
      </c>
      <c r="P19" s="31" t="n">
        <v>1.75</v>
      </c>
      <c r="Q19" s="18" t="n">
        <f>E19-N19</f>
        <v>356</v>
      </c>
      <c r="R19" s="36" t="n">
        <f>IF(E19&gt;0, Q19/E19*100, "--")</f>
        <v>8.47215611613517</v>
      </c>
      <c r="S19" s="18" t="n">
        <v>356</v>
      </c>
      <c r="T19" s="55" t="n">
        <v>0</v>
      </c>
    </row>
    <row r="20" ht="21" customHeight="true">
      <c r="A20" s="9" t="s">
        <v>13</v>
      </c>
      <c r="B20" s="19" t="n">
        <v>1792</v>
      </c>
      <c r="C20" s="19" t="n">
        <v>158</v>
      </c>
      <c r="D20" s="19" t="n">
        <v>608</v>
      </c>
      <c r="E20" s="18" t="n">
        <f>SUM(B20:D20)</f>
        <v>2558</v>
      </c>
      <c r="F20" s="19" t="n">
        <v>901</v>
      </c>
      <c r="G20" s="31" t="n">
        <f>IF($L20&gt;0, F20/$L20*100, "--")</f>
        <v>100</v>
      </c>
      <c r="H20" s="18" t="n">
        <v>0</v>
      </c>
      <c r="I20" s="36" t="n">
        <f>IF($L20&gt;0, H20/$L20*100, "--")</f>
        <v>0</v>
      </c>
      <c r="J20" s="18" t="n">
        <v>0</v>
      </c>
      <c r="K20" s="36" t="n">
        <f>IF($L20&gt;0, J20/$L20*100, "--")</f>
        <v>0</v>
      </c>
      <c r="L20" s="18" t="n">
        <f>SUM(F20, H20, J20)</f>
        <v>901</v>
      </c>
      <c r="M20" s="19" t="n">
        <v>1513</v>
      </c>
      <c r="N20" s="18" t="n">
        <f>SUM(L20, M20)</f>
        <v>2414</v>
      </c>
      <c r="O20" s="36" t="n">
        <f>IF(E20&gt;0, N20/E20*100, "--")</f>
        <v>94.3706020328382</v>
      </c>
      <c r="P20" s="31" t="n">
        <v>1.1</v>
      </c>
      <c r="Q20" s="18" t="n">
        <f>E20-N20</f>
        <v>144</v>
      </c>
      <c r="R20" s="36" t="n">
        <f>IF(E20&gt;0, Q20/E20*100, "--")</f>
        <v>5.62939796716184</v>
      </c>
      <c r="S20" s="18" t="n">
        <v>144</v>
      </c>
      <c r="T20" s="55" t="n">
        <v>0</v>
      </c>
    </row>
    <row r="21" ht="21" customHeight="true">
      <c r="A21" s="9" t="s">
        <v>14</v>
      </c>
      <c r="B21" s="19" t="n">
        <v>1895</v>
      </c>
      <c r="C21" s="19" t="n">
        <v>226</v>
      </c>
      <c r="D21" s="19" t="n">
        <v>755</v>
      </c>
      <c r="E21" s="18" t="n">
        <f>SUM(B21:D21)</f>
        <v>2876</v>
      </c>
      <c r="F21" s="19" t="n">
        <v>1014</v>
      </c>
      <c r="G21" s="31" t="n">
        <f>IF($L21&gt;0, F21/$L21*100, "--")</f>
        <v>100</v>
      </c>
      <c r="H21" s="18" t="n">
        <v>0</v>
      </c>
      <c r="I21" s="36" t="n">
        <f>IF($L21&gt;0, H21/$L21*100, "--")</f>
        <v>0</v>
      </c>
      <c r="J21" s="18" t="n">
        <v>0</v>
      </c>
      <c r="K21" s="36" t="n">
        <f>IF($L21&gt;0, J21/$L21*100, "--")</f>
        <v>0</v>
      </c>
      <c r="L21" s="18" t="n">
        <f>SUM(F21, H21, J21)</f>
        <v>1014</v>
      </c>
      <c r="M21" s="19" t="n">
        <v>1668</v>
      </c>
      <c r="N21" s="18" t="n">
        <f>SUM(L21, M21)</f>
        <v>2682</v>
      </c>
      <c r="O21" s="36" t="n">
        <f>IF(E21&gt;0, N21/E21*100, "--")</f>
        <v>93.2545201668985</v>
      </c>
      <c r="P21" s="31" t="n">
        <v>1.36</v>
      </c>
      <c r="Q21" s="18" t="n">
        <f>E21-N21</f>
        <v>194</v>
      </c>
      <c r="R21" s="36" t="n">
        <f>IF(E21&gt;0, Q21/E21*100, "--")</f>
        <v>6.74547983310153</v>
      </c>
      <c r="S21" s="18" t="n">
        <v>194</v>
      </c>
      <c r="T21" s="55" t="n">
        <v>0</v>
      </c>
    </row>
    <row r="22" ht="21" customHeight="true">
      <c r="A22" s="9" t="s">
        <v>15</v>
      </c>
      <c r="B22" s="19" t="n">
        <v>2474</v>
      </c>
      <c r="C22" s="19" t="n">
        <v>281</v>
      </c>
      <c r="D22" s="19" t="n">
        <v>853</v>
      </c>
      <c r="E22" s="18" t="n">
        <f>SUM(B22:D22)</f>
        <v>3608</v>
      </c>
      <c r="F22" s="19" t="n">
        <v>1151</v>
      </c>
      <c r="G22" s="31" t="n">
        <f>IF($L22&gt;0, F22/$L22*100, "--")</f>
        <v>100</v>
      </c>
      <c r="H22" s="18" t="n">
        <v>0</v>
      </c>
      <c r="I22" s="36" t="n">
        <f>IF($L22&gt;0, H22/$L22*100, "--")</f>
        <v>0</v>
      </c>
      <c r="J22" s="18" t="n">
        <v>0</v>
      </c>
      <c r="K22" s="36" t="n">
        <f>IF($L22&gt;0, J22/$L22*100, "--")</f>
        <v>0</v>
      </c>
      <c r="L22" s="18" t="n">
        <f>SUM(F22, H22, J22)</f>
        <v>1151</v>
      </c>
      <c r="M22" s="19" t="n">
        <v>2119</v>
      </c>
      <c r="N22" s="18" t="n">
        <f>SUM(L22, M22)</f>
        <v>3270</v>
      </c>
      <c r="O22" s="36" t="n">
        <f>IF(E22&gt;0, N22/E22*100, "--")</f>
        <v>90.6319290465632</v>
      </c>
      <c r="P22" s="31" t="n">
        <v>1.41</v>
      </c>
      <c r="Q22" s="18" t="n">
        <f>E22-N22</f>
        <v>338</v>
      </c>
      <c r="R22" s="36" t="n">
        <f>IF(E22&gt;0, Q22/E22*100, "--")</f>
        <v>9.36807095343681</v>
      </c>
      <c r="S22" s="18" t="n">
        <v>338</v>
      </c>
      <c r="T22" s="55" t="n">
        <v>0</v>
      </c>
    </row>
    <row r="23" ht="21" customHeight="true">
      <c r="A23" s="9" t="s">
        <v>16</v>
      </c>
      <c r="B23" s="19" t="n">
        <v>1521</v>
      </c>
      <c r="C23" s="19" t="n">
        <v>149</v>
      </c>
      <c r="D23" s="19" t="n">
        <v>422</v>
      </c>
      <c r="E23" s="18" t="n">
        <f>SUM(B23:D23)</f>
        <v>2092</v>
      </c>
      <c r="F23" s="19" t="n">
        <v>764</v>
      </c>
      <c r="G23" s="31" t="n">
        <f>IF($L23&gt;0, F23/$L23*100, "--")</f>
        <v>100</v>
      </c>
      <c r="H23" s="18" t="n">
        <v>0</v>
      </c>
      <c r="I23" s="36" t="n">
        <f>IF($L23&gt;0, H23/$L23*100, "--")</f>
        <v>0</v>
      </c>
      <c r="J23" s="18" t="n">
        <v>0</v>
      </c>
      <c r="K23" s="36" t="n">
        <f>IF($L23&gt;0, J23/$L23*100, "--")</f>
        <v>0</v>
      </c>
      <c r="L23" s="18" t="n">
        <f>SUM(F23, H23, J23)</f>
        <v>764</v>
      </c>
      <c r="M23" s="19" t="n">
        <v>1185</v>
      </c>
      <c r="N23" s="18" t="n">
        <f>SUM(L23, M23)</f>
        <v>1949</v>
      </c>
      <c r="O23" s="36" t="n">
        <f>IF(E23&gt;0, N23/E23*100, "--")</f>
        <v>93.1644359464627</v>
      </c>
      <c r="P23" s="31" t="n">
        <v>1.1</v>
      </c>
      <c r="Q23" s="18" t="n">
        <f>E23-N23</f>
        <v>143</v>
      </c>
      <c r="R23" s="36" t="n">
        <f>IF(E23&gt;0, Q23/E23*100, "--")</f>
        <v>6.83556405353729</v>
      </c>
      <c r="S23" s="18" t="n">
        <v>143</v>
      </c>
      <c r="T23" s="55" t="n">
        <v>0</v>
      </c>
    </row>
    <row r="24" ht="21" customHeight="true">
      <c r="A24" s="9" t="s">
        <v>17</v>
      </c>
      <c r="B24" s="19" t="n">
        <v>1445</v>
      </c>
      <c r="C24" s="19" t="n">
        <v>194</v>
      </c>
      <c r="D24" s="19" t="n">
        <v>483</v>
      </c>
      <c r="E24" s="18" t="n">
        <f>SUM(B24:D24)</f>
        <v>2122</v>
      </c>
      <c r="F24" s="19" t="n">
        <v>671</v>
      </c>
      <c r="G24" s="31" t="n">
        <f>IF($L24&gt;0, F24/$L24*100, "--")</f>
        <v>100</v>
      </c>
      <c r="H24" s="18" t="n">
        <v>0</v>
      </c>
      <c r="I24" s="36" t="n">
        <f>IF($L24&gt;0, H24/$L24*100, "--")</f>
        <v>0</v>
      </c>
      <c r="J24" s="18" t="n">
        <v>0</v>
      </c>
      <c r="K24" s="36" t="n">
        <f>IF($L24&gt;0, J24/$L24*100, "--")</f>
        <v>0</v>
      </c>
      <c r="L24" s="18" t="n">
        <f>SUM(F24, H24, J24)</f>
        <v>671</v>
      </c>
      <c r="M24" s="19" t="n">
        <v>1283</v>
      </c>
      <c r="N24" s="18" t="n">
        <f>SUM(L24, M24)</f>
        <v>1954</v>
      </c>
      <c r="O24" s="36" t="n">
        <f>IF(E24&gt;0, N24/E24*100, "--")</f>
        <v>92.0829406220547</v>
      </c>
      <c r="P24" s="31" t="n">
        <v>1.35</v>
      </c>
      <c r="Q24" s="18" t="n">
        <f>E24-N24</f>
        <v>168</v>
      </c>
      <c r="R24" s="36" t="n">
        <f>IF(E24&gt;0, Q24/E24*100, "--")</f>
        <v>7.91705937794533</v>
      </c>
      <c r="S24" s="18" t="n">
        <v>168</v>
      </c>
      <c r="T24" s="55" t="n">
        <v>0</v>
      </c>
    </row>
    <row r="25" ht="21" customHeight="true">
      <c r="A25" s="9" t="s">
        <v>18</v>
      </c>
      <c r="B25" s="19" t="n">
        <v>1344</v>
      </c>
      <c r="C25" s="19" t="n">
        <v>160</v>
      </c>
      <c r="D25" s="19" t="n">
        <v>502</v>
      </c>
      <c r="E25" s="18" t="n">
        <f>SUM(B25:D25)</f>
        <v>2006</v>
      </c>
      <c r="F25" s="19" t="n">
        <v>740</v>
      </c>
      <c r="G25" s="31" t="n">
        <f>IF($L25&gt;0, F25/$L25*100, "--")</f>
        <v>100</v>
      </c>
      <c r="H25" s="18" t="n">
        <v>0</v>
      </c>
      <c r="I25" s="36" t="n">
        <f>IF($L25&gt;0, H25/$L25*100, "--")</f>
        <v>0</v>
      </c>
      <c r="J25" s="18" t="n">
        <v>0</v>
      </c>
      <c r="K25" s="36" t="n">
        <f>IF($L25&gt;0, J25/$L25*100, "--")</f>
        <v>0</v>
      </c>
      <c r="L25" s="18" t="n">
        <f>SUM(F25, H25, J25)</f>
        <v>740</v>
      </c>
      <c r="M25" s="19" t="n">
        <v>1137</v>
      </c>
      <c r="N25" s="18" t="n">
        <f>SUM(L25, M25)</f>
        <v>1877</v>
      </c>
      <c r="O25" s="36" t="n">
        <f>IF(E25&gt;0, N25/E25*100, "--")</f>
        <v>93.5692921236291</v>
      </c>
      <c r="P25" s="31" t="n">
        <v>1.21</v>
      </c>
      <c r="Q25" s="18" t="n">
        <f>E25-N25</f>
        <v>129</v>
      </c>
      <c r="R25" s="36" t="n">
        <f>IF(E25&gt;0, Q25/E25*100, "--")</f>
        <v>6.43070787637089</v>
      </c>
      <c r="S25" s="18" t="n">
        <v>129</v>
      </c>
      <c r="T25" s="55" t="n">
        <v>0</v>
      </c>
    </row>
    <row r="26" ht="21" customHeight="true">
      <c r="A26" s="9" t="s">
        <v>19</v>
      </c>
      <c r="B26" s="19" t="n">
        <v>1284</v>
      </c>
      <c r="C26" s="19" t="n">
        <v>134</v>
      </c>
      <c r="D26" s="19" t="n">
        <v>296</v>
      </c>
      <c r="E26" s="18" t="n">
        <f>SUM(B26:D26)</f>
        <v>1714</v>
      </c>
      <c r="F26" s="19" t="n">
        <v>518</v>
      </c>
      <c r="G26" s="31" t="n">
        <f>IF($L26&gt;0, F26/$L26*100, "--")</f>
        <v>100</v>
      </c>
      <c r="H26" s="18" t="n">
        <v>0</v>
      </c>
      <c r="I26" s="36" t="n">
        <f>IF($L26&gt;0, H26/$L26*100, "--")</f>
        <v>0</v>
      </c>
      <c r="J26" s="18" t="n">
        <v>0</v>
      </c>
      <c r="K26" s="36" t="n">
        <f>IF($L26&gt;0, J26/$L26*100, "--")</f>
        <v>0</v>
      </c>
      <c r="L26" s="18" t="n">
        <f>SUM(F26, H26, J26)</f>
        <v>518</v>
      </c>
      <c r="M26" s="19" t="n">
        <v>1069</v>
      </c>
      <c r="N26" s="18" t="n">
        <f>SUM(L26, M26)</f>
        <v>1587</v>
      </c>
      <c r="O26" s="36" t="n">
        <f>IF(E26&gt;0, N26/E26*100, "--")</f>
        <v>92.5904317386231</v>
      </c>
      <c r="P26" s="31" t="n">
        <v>1.28</v>
      </c>
      <c r="Q26" s="18" t="n">
        <f>E26-N26</f>
        <v>127</v>
      </c>
      <c r="R26" s="36" t="n">
        <f>IF(E26&gt;0, Q26/E26*100, "--")</f>
        <v>7.4095682613769</v>
      </c>
      <c r="S26" s="18" t="n">
        <v>127</v>
      </c>
      <c r="T26" s="55" t="n">
        <v>0</v>
      </c>
    </row>
    <row r="27" ht="21" customHeight="true">
      <c r="A27" s="9" t="s">
        <v>20</v>
      </c>
      <c r="B27" s="19" t="n">
        <v>1305</v>
      </c>
      <c r="C27" s="19" t="n">
        <v>155</v>
      </c>
      <c r="D27" s="19" t="n">
        <v>380</v>
      </c>
      <c r="E27" s="18" t="n">
        <f>SUM(B27:D27)</f>
        <v>1840</v>
      </c>
      <c r="F27" s="19" t="n">
        <v>537</v>
      </c>
      <c r="G27" s="31" t="n">
        <f>IF($L27&gt;0, F27/$L27*100, "--")</f>
        <v>100</v>
      </c>
      <c r="H27" s="18" t="n">
        <v>0</v>
      </c>
      <c r="I27" s="36" t="n">
        <f>IF($L27&gt;0, H27/$L27*100, "--")</f>
        <v>0</v>
      </c>
      <c r="J27" s="18" t="n">
        <v>0</v>
      </c>
      <c r="K27" s="36" t="n">
        <f>IF($L27&gt;0, J27/$L27*100, "--")</f>
        <v>0</v>
      </c>
      <c r="L27" s="18" t="n">
        <f>SUM(F27, H27, J27)</f>
        <v>537</v>
      </c>
      <c r="M27" s="19" t="n">
        <v>1168</v>
      </c>
      <c r="N27" s="18" t="n">
        <f>SUM(L27, M27)</f>
        <v>1705</v>
      </c>
      <c r="O27" s="36" t="n">
        <f>IF(E27&gt;0, N27/E27*100, "--")</f>
        <v>92.6630434782609</v>
      </c>
      <c r="P27" s="31" t="n">
        <v>1.28</v>
      </c>
      <c r="Q27" s="18" t="n">
        <f>E27-N27</f>
        <v>135</v>
      </c>
      <c r="R27" s="36" t="n">
        <f>IF(E27&gt;0, Q27/E27*100, "--")</f>
        <v>7.33695652173913</v>
      </c>
      <c r="S27" s="18" t="n">
        <v>135</v>
      </c>
      <c r="T27" s="55" t="n">
        <v>0</v>
      </c>
    </row>
    <row r="28" ht="21" customHeight="true">
      <c r="A28" s="9" t="s">
        <v>21</v>
      </c>
      <c r="B28" s="19" t="n">
        <v>1508</v>
      </c>
      <c r="C28" s="19" t="n">
        <v>187</v>
      </c>
      <c r="D28" s="19" t="n">
        <v>356</v>
      </c>
      <c r="E28" s="18" t="n">
        <f>SUM(B28:D28)</f>
        <v>2051</v>
      </c>
      <c r="F28" s="19" t="n">
        <v>610</v>
      </c>
      <c r="G28" s="31" t="n">
        <f>IF($L28&gt;0, F28/$L28*100, "--")</f>
        <v>100</v>
      </c>
      <c r="H28" s="18" t="n">
        <v>0</v>
      </c>
      <c r="I28" s="36" t="n">
        <f>IF($L28&gt;0, H28/$L28*100, "--")</f>
        <v>0</v>
      </c>
      <c r="J28" s="18" t="n">
        <v>0</v>
      </c>
      <c r="K28" s="36" t="n">
        <f>IF($L28&gt;0, J28/$L28*100, "--")</f>
        <v>0</v>
      </c>
      <c r="L28" s="18" t="n">
        <f>SUM(F28, H28, J28)</f>
        <v>610</v>
      </c>
      <c r="M28" s="19" t="n">
        <v>1236</v>
      </c>
      <c r="N28" s="18" t="n">
        <f>SUM(L28, M28)</f>
        <v>1846</v>
      </c>
      <c r="O28" s="36" t="n">
        <f>IF(E28&gt;0, N28/E28*100, "--")</f>
        <v>90.0048756704047</v>
      </c>
      <c r="P28" s="31" t="n">
        <v>1.53</v>
      </c>
      <c r="Q28" s="18" t="n">
        <f>E28-N28</f>
        <v>205</v>
      </c>
      <c r="R28" s="36" t="n">
        <f>IF(E28&gt;0, Q28/E28*100, "--")</f>
        <v>9.99512432959532</v>
      </c>
      <c r="S28" s="18" t="n">
        <v>205</v>
      </c>
      <c r="T28" s="55" t="n">
        <v>0</v>
      </c>
    </row>
    <row r="29" ht="21" customHeight="true">
      <c r="A29" s="9" t="s">
        <v>22</v>
      </c>
      <c r="B29" s="19" t="n">
        <v>1392</v>
      </c>
      <c r="C29" s="19" t="n">
        <v>166</v>
      </c>
      <c r="D29" s="19" t="n">
        <v>276</v>
      </c>
      <c r="E29" s="18" t="n">
        <f>SUM(B29:D29)</f>
        <v>1834</v>
      </c>
      <c r="F29" s="19" t="n">
        <v>572</v>
      </c>
      <c r="G29" s="31" t="n">
        <f>IF($L29&gt;0, F29/$L29*100, "--")</f>
        <v>100</v>
      </c>
      <c r="H29" s="18" t="n">
        <v>0</v>
      </c>
      <c r="I29" s="36" t="n">
        <f>IF($L29&gt;0, H29/$L29*100, "--")</f>
        <v>0</v>
      </c>
      <c r="J29" s="18" t="n">
        <v>0</v>
      </c>
      <c r="K29" s="36" t="n">
        <f>IF($L29&gt;0, J29/$L29*100, "--")</f>
        <v>0</v>
      </c>
      <c r="L29" s="18" t="n">
        <f>SUM(F29, H29, J29)</f>
        <v>572</v>
      </c>
      <c r="M29" s="19" t="n">
        <v>1135</v>
      </c>
      <c r="N29" s="18" t="n">
        <f>SUM(L29, M29)</f>
        <v>1707</v>
      </c>
      <c r="O29" s="36" t="n">
        <f>IF(E29&gt;0, N29/E29*100, "--")</f>
        <v>93.0752453653217</v>
      </c>
      <c r="P29" s="31" t="n">
        <v>1.35</v>
      </c>
      <c r="Q29" s="18" t="n">
        <f>E29-N29</f>
        <v>127</v>
      </c>
      <c r="R29" s="36" t="n">
        <f>IF(E29&gt;0, Q29/E29*100, "--")</f>
        <v>6.9247546346783</v>
      </c>
      <c r="S29" s="18" t="n">
        <v>127</v>
      </c>
      <c r="T29" s="55" t="n">
        <v>0</v>
      </c>
    </row>
    <row r="30" ht="21" customHeight="true">
      <c r="A30" s="9" t="s">
        <v>23</v>
      </c>
      <c r="B30" s="19" t="n">
        <v>1188</v>
      </c>
      <c r="C30" s="19" t="n">
        <v>182</v>
      </c>
      <c r="D30" s="19" t="n">
        <v>280</v>
      </c>
      <c r="E30" s="18" t="n">
        <f>SUM(B30:D30)</f>
        <v>1650</v>
      </c>
      <c r="F30" s="19" t="n">
        <v>444</v>
      </c>
      <c r="G30" s="31" t="n">
        <f>IF($L30&gt;0, F30/$L30*100, "--")</f>
        <v>100</v>
      </c>
      <c r="H30" s="18" t="n">
        <v>0</v>
      </c>
      <c r="I30" s="36" t="n">
        <f>IF($L30&gt;0, H30/$L30*100, "--")</f>
        <v>0</v>
      </c>
      <c r="J30" s="18" t="n">
        <v>0</v>
      </c>
      <c r="K30" s="36" t="n">
        <f>IF($L30&gt;0, J30/$L30*100, "--")</f>
        <v>0</v>
      </c>
      <c r="L30" s="18" t="n">
        <f>SUM(F30, H30, J30)</f>
        <v>444</v>
      </c>
      <c r="M30" s="19" t="n">
        <v>1070</v>
      </c>
      <c r="N30" s="18" t="n">
        <f>SUM(L30, M30)</f>
        <v>1514</v>
      </c>
      <c r="O30" s="36" t="n">
        <f>IF(E30&gt;0, N30/E30*100, "--")</f>
        <v>91.7575757575758</v>
      </c>
      <c r="P30" s="31" t="n">
        <v>1.4</v>
      </c>
      <c r="Q30" s="18" t="n">
        <f>E30-N30</f>
        <v>136</v>
      </c>
      <c r="R30" s="36" t="n">
        <f>IF(E30&gt;0, Q30/E30*100, "--")</f>
        <v>8.24242424242424</v>
      </c>
      <c r="S30" s="18" t="n">
        <v>136</v>
      </c>
      <c r="T30" s="55" t="n">
        <v>0</v>
      </c>
    </row>
    <row r="31" ht="21" customHeight="true">
      <c r="A31" s="9" t="s">
        <v>24</v>
      </c>
      <c r="B31" s="19" t="n">
        <v>1632</v>
      </c>
      <c r="C31" s="19" t="n">
        <v>152</v>
      </c>
      <c r="D31" s="19" t="n">
        <v>548</v>
      </c>
      <c r="E31" s="18" t="n">
        <f>SUM(B31:D31)</f>
        <v>2332</v>
      </c>
      <c r="F31" s="19" t="n">
        <v>826</v>
      </c>
      <c r="G31" s="31" t="n">
        <f>IF($L31&gt;0, F31/$L31*100, "--")</f>
        <v>100</v>
      </c>
      <c r="H31" s="18" t="n">
        <v>0</v>
      </c>
      <c r="I31" s="36" t="n">
        <f>IF($L31&gt;0, H31/$L31*100, "--")</f>
        <v>0</v>
      </c>
      <c r="J31" s="18" t="n">
        <v>0</v>
      </c>
      <c r="K31" s="36" t="n">
        <f>IF($L31&gt;0, J31/$L31*100, "--")</f>
        <v>0</v>
      </c>
      <c r="L31" s="18" t="n">
        <f>SUM(F31, H31, J31)</f>
        <v>826</v>
      </c>
      <c r="M31" s="19" t="n">
        <v>1326</v>
      </c>
      <c r="N31" s="18" t="n">
        <f>SUM(L31, M31)</f>
        <v>2152</v>
      </c>
      <c r="O31" s="36" t="n">
        <f>IF(E31&gt;0, N31/E31*100, "--")</f>
        <v>92.2813036020583</v>
      </c>
      <c r="P31" s="31" t="n">
        <v>1.09</v>
      </c>
      <c r="Q31" s="18" t="n">
        <f>E31-N31</f>
        <v>180</v>
      </c>
      <c r="R31" s="36" t="n">
        <f>IF(E31&gt;0, Q31/E31*100, "--")</f>
        <v>7.71869639794168</v>
      </c>
      <c r="S31" s="18" t="n">
        <v>180</v>
      </c>
      <c r="T31" s="55" t="n">
        <v>0</v>
      </c>
    </row>
    <row r="32" ht="21" customHeight="true">
      <c r="A32" s="9" t="s">
        <v>25</v>
      </c>
      <c r="B32" s="19" t="n">
        <v>1371</v>
      </c>
      <c r="C32" s="19" t="n">
        <v>188</v>
      </c>
      <c r="D32" s="19" t="n">
        <v>441</v>
      </c>
      <c r="E32" s="18" t="n">
        <f>SUM(B32:D32)</f>
        <v>2000</v>
      </c>
      <c r="F32" s="19" t="n">
        <v>624</v>
      </c>
      <c r="G32" s="31" t="n">
        <f>IF($L32&gt;0, F32/$L32*100, "--")</f>
        <v>100</v>
      </c>
      <c r="H32" s="18" t="n">
        <v>0</v>
      </c>
      <c r="I32" s="36" t="n">
        <f>IF($L32&gt;0, H32/$L32*100, "--")</f>
        <v>0</v>
      </c>
      <c r="J32" s="18" t="n">
        <v>0</v>
      </c>
      <c r="K32" s="36" t="n">
        <f>IF($L32&gt;0, J32/$L32*100, "--")</f>
        <v>0</v>
      </c>
      <c r="L32" s="18" t="n">
        <f>SUM(F32, H32, J32)</f>
        <v>624</v>
      </c>
      <c r="M32" s="19" t="n">
        <v>1156</v>
      </c>
      <c r="N32" s="18" t="n">
        <f>SUM(L32, M32)</f>
        <v>1780</v>
      </c>
      <c r="O32" s="36" t="n">
        <f>IF(E32&gt;0, N32/E32*100, "--")</f>
        <v>89</v>
      </c>
      <c r="P32" s="31" t="n">
        <v>1.66</v>
      </c>
      <c r="Q32" s="18" t="n">
        <f>E32-N32</f>
        <v>220</v>
      </c>
      <c r="R32" s="36" t="n">
        <f>IF(E32&gt;0, Q32/E32*100, "--")</f>
        <v>11</v>
      </c>
      <c r="S32" s="18" t="n">
        <v>220</v>
      </c>
      <c r="T32" s="55" t="n">
        <v>0</v>
      </c>
    </row>
    <row r="33" ht="21" customHeight="true">
      <c r="A33" s="9" t="s">
        <v>26</v>
      </c>
      <c r="B33" s="19" t="n">
        <v>1456</v>
      </c>
      <c r="C33" s="19" t="n">
        <v>174</v>
      </c>
      <c r="D33" s="19" t="n">
        <v>479</v>
      </c>
      <c r="E33" s="18" t="n">
        <f>SUM(B33:D33)</f>
        <v>2109</v>
      </c>
      <c r="F33" s="19" t="n">
        <v>678</v>
      </c>
      <c r="G33" s="31" t="n">
        <f>IF($L33&gt;0, F33/$L33*100, "--")</f>
        <v>100</v>
      </c>
      <c r="H33" s="18" t="n">
        <v>0</v>
      </c>
      <c r="I33" s="36" t="n">
        <f>IF($L33&gt;0, H33/$L33*100, "--")</f>
        <v>0</v>
      </c>
      <c r="J33" s="18" t="n">
        <v>0</v>
      </c>
      <c r="K33" s="36" t="n">
        <f>IF($L33&gt;0, J33/$L33*100, "--")</f>
        <v>0</v>
      </c>
      <c r="L33" s="18" t="n">
        <f>SUM(F33, H33, J33)</f>
        <v>678</v>
      </c>
      <c r="M33" s="19" t="n">
        <v>1284</v>
      </c>
      <c r="N33" s="18" t="n">
        <f>SUM(L33, M33)</f>
        <v>1962</v>
      </c>
      <c r="O33" s="36" t="n">
        <f>IF(E33&gt;0, N33/E33*100, "--")</f>
        <v>93.0298719772404</v>
      </c>
      <c r="P33" s="31" t="n">
        <v>1.33</v>
      </c>
      <c r="Q33" s="18" t="n">
        <f>E33-N33</f>
        <v>147</v>
      </c>
      <c r="R33" s="36" t="n">
        <f>IF(E33&gt;0, Q33/E33*100, "--")</f>
        <v>6.9701280227596</v>
      </c>
      <c r="S33" s="18" t="n">
        <v>147</v>
      </c>
      <c r="T33" s="55" t="n">
        <v>0</v>
      </c>
    </row>
    <row r="34" ht="21" customHeight="true">
      <c r="A34" s="9" t="s">
        <v>27</v>
      </c>
      <c r="B34" s="19" t="n">
        <v>1402</v>
      </c>
      <c r="C34" s="19" t="n">
        <v>146</v>
      </c>
      <c r="D34" s="19" t="n">
        <v>380</v>
      </c>
      <c r="E34" s="18" t="n">
        <f>SUM(B34:D34)</f>
        <v>1928</v>
      </c>
      <c r="F34" s="19" t="n">
        <v>652</v>
      </c>
      <c r="G34" s="31" t="n">
        <f>IF($L34&gt;0, F34/$L34*100, "--")</f>
        <v>100</v>
      </c>
      <c r="H34" s="18" t="n">
        <v>0</v>
      </c>
      <c r="I34" s="36" t="n">
        <f>IF($L34&gt;0, H34/$L34*100, "--")</f>
        <v>0</v>
      </c>
      <c r="J34" s="18" t="n">
        <v>0</v>
      </c>
      <c r="K34" s="36" t="n">
        <f>IF($L34&gt;0, J34/$L34*100, "--")</f>
        <v>0</v>
      </c>
      <c r="L34" s="18" t="n">
        <f>SUM(F34, H34, J34)</f>
        <v>652</v>
      </c>
      <c r="M34" s="19" t="n">
        <v>1133</v>
      </c>
      <c r="N34" s="18" t="n">
        <f>SUM(L34, M34)</f>
        <v>1785</v>
      </c>
      <c r="O34" s="36" t="n">
        <f>IF(E34&gt;0, N34/E34*100, "--")</f>
        <v>92.5829875518672</v>
      </c>
      <c r="P34" s="31" t="n">
        <v>1.3</v>
      </c>
      <c r="Q34" s="18" t="n">
        <f>E34-N34</f>
        <v>143</v>
      </c>
      <c r="R34" s="36" t="n">
        <f>IF(E34&gt;0, Q34/E34*100, "--")</f>
        <v>7.41701244813278</v>
      </c>
      <c r="S34" s="18" t="n">
        <v>143</v>
      </c>
      <c r="T34" s="55" t="n">
        <v>0</v>
      </c>
    </row>
    <row r="35" ht="21" customHeight="true">
      <c r="A35" s="9" t="s">
        <v>28</v>
      </c>
      <c r="B35" s="19" t="n">
        <v>1379</v>
      </c>
      <c r="C35" s="19" t="n">
        <v>148</v>
      </c>
      <c r="D35" s="19" t="n">
        <v>304</v>
      </c>
      <c r="E35" s="18" t="n">
        <f>SUM(B35:D35)</f>
        <v>1831</v>
      </c>
      <c r="F35" s="19" t="n">
        <v>594</v>
      </c>
      <c r="G35" s="31" t="n">
        <f>IF($L35&gt;0, F35/$L35*100, "--")</f>
        <v>100</v>
      </c>
      <c r="H35" s="18" t="n">
        <v>0</v>
      </c>
      <c r="I35" s="36" t="n">
        <f>IF($L35&gt;0, H35/$L35*100, "--")</f>
        <v>0</v>
      </c>
      <c r="J35" s="18" t="n">
        <v>0</v>
      </c>
      <c r="K35" s="36" t="n">
        <f>IF($L35&gt;0, J35/$L35*100, "--")</f>
        <v>0</v>
      </c>
      <c r="L35" s="18" t="n">
        <f>SUM(F35, H35, J35)</f>
        <v>594</v>
      </c>
      <c r="M35" s="19" t="n">
        <v>1084</v>
      </c>
      <c r="N35" s="18" t="n">
        <f>SUM(L35, M35)</f>
        <v>1678</v>
      </c>
      <c r="O35" s="36" t="n">
        <f>IF(E35&gt;0, N35/E35*100, "--")</f>
        <v>91.6439104314582</v>
      </c>
      <c r="P35" s="31" t="n">
        <v>1.33</v>
      </c>
      <c r="Q35" s="18" t="n">
        <f>E35-N35</f>
        <v>153</v>
      </c>
      <c r="R35" s="36" t="n">
        <f>IF(E35&gt;0, Q35/E35*100, "--")</f>
        <v>8.35608956854178</v>
      </c>
      <c r="S35" s="18" t="n">
        <v>153</v>
      </c>
      <c r="T35" s="55" t="n">
        <v>0</v>
      </c>
    </row>
    <row r="36" ht="21" customHeight="true">
      <c r="A36" s="9" t="s">
        <v>29</v>
      </c>
      <c r="B36" s="19" t="n">
        <v>1086</v>
      </c>
      <c r="C36" s="19" t="n">
        <v>142</v>
      </c>
      <c r="D36" s="19" t="n">
        <v>226</v>
      </c>
      <c r="E36" s="18" t="n">
        <f>SUM(B36:D36)</f>
        <v>1454</v>
      </c>
      <c r="F36" s="19" t="n">
        <v>362</v>
      </c>
      <c r="G36" s="31" t="n">
        <f>IF($L36&gt;0, F36/$L36*100, "--")</f>
        <v>100</v>
      </c>
      <c r="H36" s="18" t="n">
        <v>0</v>
      </c>
      <c r="I36" s="36" t="n">
        <f>IF($L36&gt;0, H36/$L36*100, "--")</f>
        <v>0</v>
      </c>
      <c r="J36" s="18" t="n">
        <v>0</v>
      </c>
      <c r="K36" s="36" t="n">
        <f>IF($L36&gt;0, J36/$L36*100, "--")</f>
        <v>0</v>
      </c>
      <c r="L36" s="18" t="n">
        <f>SUM(F36, H36, J36)</f>
        <v>362</v>
      </c>
      <c r="M36" s="19" t="n">
        <v>971</v>
      </c>
      <c r="N36" s="18" t="n">
        <f>SUM(L36, M36)</f>
        <v>1333</v>
      </c>
      <c r="O36" s="36" t="n">
        <f>IF(E36&gt;0, N36/E36*100, "--")</f>
        <v>91.6781292984869</v>
      </c>
      <c r="P36" s="31" t="n">
        <v>1.74</v>
      </c>
      <c r="Q36" s="18" t="n">
        <f>E36-N36</f>
        <v>121</v>
      </c>
      <c r="R36" s="36" t="n">
        <f>IF(E36&gt;0, Q36/E36*100, "--")</f>
        <v>8.32187070151307</v>
      </c>
      <c r="S36" s="18" t="n">
        <v>121</v>
      </c>
      <c r="T36" s="55" t="n">
        <v>0</v>
      </c>
    </row>
    <row r="37" ht="21" customHeight="true">
      <c r="A37" s="9" t="s">
        <v>30</v>
      </c>
      <c r="B37" s="19" t="n">
        <v>1409</v>
      </c>
      <c r="C37" s="19" t="n">
        <v>329</v>
      </c>
      <c r="D37" s="19" t="n">
        <v>403</v>
      </c>
      <c r="E37" s="18" t="n">
        <f>SUM(B37:D37)</f>
        <v>2141</v>
      </c>
      <c r="F37" s="19" t="n">
        <v>587</v>
      </c>
      <c r="G37" s="31" t="n">
        <f>IF($L37&gt;0, F37/$L37*100, "--")</f>
        <v>97.5083056478405</v>
      </c>
      <c r="H37" s="18" t="n">
        <v>14</v>
      </c>
      <c r="I37" s="36" t="n">
        <f>IF($L37&gt;0, H37/$L37*100, "--")</f>
        <v>2.32558139534884</v>
      </c>
      <c r="J37" s="18" t="n">
        <v>1</v>
      </c>
      <c r="K37" s="36" t="n">
        <f>IF($L37&gt;0, J37/$L37*100, "--")</f>
        <v>0.166112956810631</v>
      </c>
      <c r="L37" s="18" t="n">
        <f>SUM(F37, H37, J37)</f>
        <v>602</v>
      </c>
      <c r="M37" s="19" t="n">
        <v>1246</v>
      </c>
      <c r="N37" s="18" t="n">
        <f>SUM(L37, M37)</f>
        <v>1848</v>
      </c>
      <c r="O37" s="36" t="n">
        <f>IF(E37&gt;0, N37/E37*100, "--")</f>
        <v>86.3148061653433</v>
      </c>
      <c r="P37" s="31" t="n">
        <v>2.19</v>
      </c>
      <c r="Q37" s="18" t="n">
        <f>E37-N37</f>
        <v>293</v>
      </c>
      <c r="R37" s="36" t="n">
        <f>IF(E37&gt;0, Q37/E37*100, "--")</f>
        <v>13.6851938346567</v>
      </c>
      <c r="S37" s="18" t="n">
        <v>287</v>
      </c>
      <c r="T37" s="55" t="n">
        <v>6</v>
      </c>
    </row>
    <row r="38" ht="21" customHeight="true">
      <c r="A38" s="9" t="s">
        <v>31</v>
      </c>
      <c r="B38" s="19" t="n">
        <v>965</v>
      </c>
      <c r="C38" s="19" t="n">
        <v>102</v>
      </c>
      <c r="D38" s="19" t="n">
        <v>170</v>
      </c>
      <c r="E38" s="18" t="n">
        <f>SUM(B38:D38)</f>
        <v>1237</v>
      </c>
      <c r="F38" s="19" t="n">
        <v>271</v>
      </c>
      <c r="G38" s="31" t="n">
        <f>IF($L38&gt;0, F38/$L38*100, "--")</f>
        <v>100</v>
      </c>
      <c r="H38" s="18" t="n">
        <v>0</v>
      </c>
      <c r="I38" s="36" t="n">
        <f>IF($L38&gt;0, H38/$L38*100, "--")</f>
        <v>0</v>
      </c>
      <c r="J38" s="18" t="n">
        <v>0</v>
      </c>
      <c r="K38" s="36" t="n">
        <f>IF($L38&gt;0, J38/$L38*100, "--")</f>
        <v>0</v>
      </c>
      <c r="L38" s="18" t="n">
        <f>SUM(F38, H38, J38)</f>
        <v>271</v>
      </c>
      <c r="M38" s="19" t="n">
        <v>852</v>
      </c>
      <c r="N38" s="18" t="n">
        <f>SUM(L38, M38)</f>
        <v>1123</v>
      </c>
      <c r="O38" s="36" t="n">
        <f>IF(E38&gt;0, N38/E38*100, "--")</f>
        <v>90.784155214228</v>
      </c>
      <c r="P38" s="31" t="n">
        <v>1.11</v>
      </c>
      <c r="Q38" s="18" t="n">
        <f>E38-N38</f>
        <v>114</v>
      </c>
      <c r="R38" s="36" t="n">
        <f>IF(E38&gt;0, Q38/E38*100, "--")</f>
        <v>9.21584478577203</v>
      </c>
      <c r="S38" s="18" t="n">
        <v>114</v>
      </c>
      <c r="T38" s="55" t="n">
        <v>0</v>
      </c>
    </row>
    <row r="39" ht="21" customHeight="true">
      <c r="A39" s="9" t="s">
        <v>32</v>
      </c>
      <c r="B39" s="19" t="n">
        <v>1015</v>
      </c>
      <c r="C39" s="19" t="n">
        <v>119</v>
      </c>
      <c r="D39" s="19" t="n">
        <v>232</v>
      </c>
      <c r="E39" s="18" t="n">
        <f>SUM(B39:D39)</f>
        <v>1366</v>
      </c>
      <c r="F39" s="19" t="n">
        <v>309</v>
      </c>
      <c r="G39" s="31" t="n">
        <f>IF($L39&gt;0, F39/$L39*100, "--")</f>
        <v>100</v>
      </c>
      <c r="H39" s="18" t="n">
        <v>0</v>
      </c>
      <c r="I39" s="36" t="n">
        <f>IF($L39&gt;0, H39/$L39*100, "--")</f>
        <v>0</v>
      </c>
      <c r="J39" s="18" t="n">
        <v>0</v>
      </c>
      <c r="K39" s="36" t="n">
        <f>IF($L39&gt;0, J39/$L39*100, "--")</f>
        <v>0</v>
      </c>
      <c r="L39" s="18" t="n">
        <f>SUM(F39, H39, J39)</f>
        <v>309</v>
      </c>
      <c r="M39" s="19" t="n">
        <v>926</v>
      </c>
      <c r="N39" s="18" t="n">
        <f>SUM(L39, M39)</f>
        <v>1235</v>
      </c>
      <c r="O39" s="36" t="n">
        <f>IF(E39&gt;0, N39/E39*100, "--")</f>
        <v>90.4099560761347</v>
      </c>
      <c r="P39" s="31" t="n">
        <v>1.41</v>
      </c>
      <c r="Q39" s="18" t="n">
        <f>E39-N39</f>
        <v>131</v>
      </c>
      <c r="R39" s="36" t="n">
        <f>IF(E39&gt;0, Q39/E39*100, "--")</f>
        <v>9.5900439238653</v>
      </c>
      <c r="S39" s="18" t="n">
        <v>131</v>
      </c>
      <c r="T39" s="55" t="n">
        <v>0</v>
      </c>
    </row>
    <row r="40" ht="21" customHeight="true">
      <c r="A40" s="9" t="s">
        <v>33</v>
      </c>
      <c r="B40" s="19" t="n">
        <v>1072</v>
      </c>
      <c r="C40" s="19" t="n">
        <v>111</v>
      </c>
      <c r="D40" s="19" t="n">
        <v>283</v>
      </c>
      <c r="E40" s="18" t="n">
        <f>SUM(B40:D40)</f>
        <v>1466</v>
      </c>
      <c r="F40" s="19" t="n">
        <v>336</v>
      </c>
      <c r="G40" s="31" t="n">
        <f>IF($L40&gt;0, F40/$L40*100, "--")</f>
        <v>100</v>
      </c>
      <c r="H40" s="18" t="n">
        <v>0</v>
      </c>
      <c r="I40" s="36" t="n">
        <f>IF($L40&gt;0, H40/$L40*100, "--")</f>
        <v>0</v>
      </c>
      <c r="J40" s="18" t="n">
        <v>0</v>
      </c>
      <c r="K40" s="36" t="n">
        <f>IF($L40&gt;0, J40/$L40*100, "--")</f>
        <v>0</v>
      </c>
      <c r="L40" s="18" t="n">
        <f>SUM(F40, H40, J40)</f>
        <v>336</v>
      </c>
      <c r="M40" s="19" t="n">
        <v>1006</v>
      </c>
      <c r="N40" s="18" t="n">
        <f>SUM(L40, M40)</f>
        <v>1342</v>
      </c>
      <c r="O40" s="36" t="n">
        <f>IF(E40&gt;0, N40/E40*100, "--")</f>
        <v>91.5416098226467</v>
      </c>
      <c r="P40" s="31" t="n">
        <v>1.48</v>
      </c>
      <c r="Q40" s="18" t="n">
        <f>E40-N40</f>
        <v>124</v>
      </c>
      <c r="R40" s="36" t="n">
        <f>IF(E40&gt;0, Q40/E40*100, "--")</f>
        <v>8.45839017735334</v>
      </c>
      <c r="S40" s="18" t="n">
        <v>124</v>
      </c>
      <c r="T40" s="55" t="n">
        <v>0</v>
      </c>
    </row>
    <row r="41" ht="19.5" customHeight="true">
      <c r="A41" s="2"/>
      <c r="B41" s="2"/>
      <c r="C41" s="24"/>
      <c r="D41" s="24"/>
      <c r="E41" s="24"/>
      <c r="F41" s="24"/>
      <c r="G41" s="24"/>
      <c r="H41" s="24"/>
      <c r="I41" s="28"/>
      <c r="J41" s="2"/>
      <c r="K41" s="38"/>
      <c r="L41" s="41"/>
      <c r="M41" s="41"/>
      <c r="N41" s="41"/>
      <c r="O41" s="48"/>
      <c r="P41" s="50" t="s">
        <v>85</v>
      </c>
      <c r="Q41" s="50"/>
      <c r="R41" s="51"/>
      <c r="S41" s="51"/>
      <c r="T41" s="51"/>
    </row>
    <row r="42" ht="19.5" customHeight="true">
      <c r="A42" s="10"/>
      <c r="B42" s="10"/>
      <c r="C42" s="10"/>
      <c r="D42" s="10"/>
      <c r="E42" s="26"/>
      <c r="F42" s="26"/>
      <c r="G42" s="32" t="s">
        <v>61</v>
      </c>
      <c r="H42" s="32"/>
      <c r="I42" s="33"/>
      <c r="J42" s="10"/>
      <c r="K42" s="39"/>
      <c r="L42" s="42"/>
      <c r="M42" s="42"/>
      <c r="N42" s="42"/>
      <c r="O42" s="39"/>
      <c r="P42" s="42"/>
      <c r="Q42" s="42"/>
      <c r="R42" s="12"/>
      <c r="S42" s="12"/>
      <c r="T42" s="12"/>
    </row>
    <row r="43" ht="19.5" customHeight="true">
      <c r="A43" s="11" t="s">
        <v>34</v>
      </c>
      <c r="B43" s="11"/>
      <c r="C43" s="11"/>
      <c r="D43" s="11" t="s">
        <v>50</v>
      </c>
      <c r="E43" s="11"/>
      <c r="F43" s="11"/>
      <c r="G43" s="33"/>
      <c r="H43" s="10"/>
      <c r="I43" s="11"/>
      <c r="J43" s="32"/>
      <c r="K43" s="11"/>
      <c r="L43" s="11" t="s">
        <v>72</v>
      </c>
      <c r="M43" s="11"/>
      <c r="N43" s="11"/>
      <c r="O43" s="10"/>
      <c r="P43" s="10"/>
      <c r="Q43" s="10"/>
      <c r="R43" s="12"/>
      <c r="S43" s="12"/>
      <c r="T43" s="12"/>
    </row>
    <row r="44" ht="19.5" customHeight="true">
      <c r="A44" s="11"/>
      <c r="B44" s="11"/>
      <c r="C44" s="11"/>
      <c r="D44" s="11"/>
      <c r="E44" s="11"/>
      <c r="F44" s="11"/>
      <c r="G44" s="32" t="s">
        <v>62</v>
      </c>
      <c r="H44" s="32"/>
      <c r="I44" s="11"/>
      <c r="J44" s="34"/>
      <c r="K44" s="11"/>
      <c r="L44" s="11"/>
      <c r="M44" s="11"/>
      <c r="N44" s="43"/>
      <c r="O44" s="39"/>
      <c r="P44" s="42"/>
      <c r="Q44" s="42"/>
      <c r="R44" s="12"/>
      <c r="S44" s="12"/>
      <c r="T44" s="12"/>
    </row>
    <row r="45" ht="19.5" customHeight="true">
      <c r="A45" s="11" t="s">
        <v>35</v>
      </c>
      <c r="B45" s="20" t="s">
        <v>42</v>
      </c>
      <c r="C45" s="20"/>
      <c r="D45" s="11"/>
      <c r="E45" s="11"/>
      <c r="F45" s="11"/>
      <c r="G45" s="34"/>
      <c r="H45" s="11"/>
      <c r="I45" s="34"/>
      <c r="J45" s="11"/>
      <c r="K45" s="40"/>
      <c r="L45" s="11"/>
      <c r="M45" s="11"/>
      <c r="N45" s="11"/>
      <c r="O45" s="39"/>
      <c r="P45" s="10"/>
      <c r="Q45" s="10"/>
      <c r="R45" s="12"/>
      <c r="S45" s="12"/>
      <c r="T45" s="12"/>
    </row>
    <row r="46" ht="19.5" customHeight="true">
      <c r="A46" s="11" t="s">
        <v>36</v>
      </c>
      <c r="B46" s="20" t="s">
        <v>43</v>
      </c>
      <c r="C46" s="20"/>
      <c r="D46" s="11"/>
      <c r="E46" s="11"/>
      <c r="F46" s="11"/>
      <c r="G46" s="34"/>
      <c r="H46" s="11"/>
      <c r="I46" s="34"/>
      <c r="J46" s="11"/>
      <c r="K46" s="40"/>
      <c r="L46" s="43"/>
      <c r="M46" s="11"/>
      <c r="N46" s="11"/>
      <c r="O46" s="39"/>
      <c r="P46" s="42"/>
      <c r="Q46" s="42"/>
      <c r="R46" s="12"/>
      <c r="S46" s="12"/>
      <c r="T46" s="12"/>
    </row>
    <row r="47" ht="19.5" customHeight="true">
      <c r="A47" s="11" t="s">
        <v>37</v>
      </c>
      <c r="B47" s="21" t="s">
        <v>44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33"/>
      <c r="P47" s="10"/>
      <c r="Q47" s="42"/>
      <c r="R47" s="12"/>
      <c r="S47" s="12"/>
      <c r="T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</row>
  </sheetData>
  <mergeCells>
    <mergeCell ref="E8:E9"/>
    <mergeCell ref="F8:G8"/>
    <mergeCell ref="H8:I8"/>
    <mergeCell ref="G44:H44"/>
    <mergeCell ref="N8:O8"/>
    <mergeCell ref="N7:O7"/>
    <mergeCell ref="F7:K7"/>
    <mergeCell ref="M7:M9"/>
    <mergeCell ref="J8:K8"/>
    <mergeCell ref="L8:L9"/>
    <mergeCell ref="G42:H42"/>
    <mergeCell ref="I2:N2"/>
    <mergeCell ref="S7:S9"/>
    <mergeCell ref="T7:T9"/>
    <mergeCell ref="P1:T1"/>
    <mergeCell ref="P2:T2"/>
    <mergeCell ref="A4:T4"/>
    <mergeCell ref="A5:T5"/>
    <mergeCell ref="B6:E6"/>
    <mergeCell ref="F6:P6"/>
    <mergeCell ref="Q6:T6"/>
    <mergeCell ref="D7:D9"/>
    <mergeCell ref="Q8:R8"/>
    <mergeCell ref="P7:P9"/>
    <mergeCell ref="Q7:R7"/>
    <mergeCell ref="B7:B9"/>
    <mergeCell ref="C7:C9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 view="normal">
      <selection activeCell="A1" sqref="A1:S1"/>
    </sheetView>
  </sheetViews>
  <sheetFormatPr customHeight="false" defaultColWidth="9.28125" defaultRowHeight="15"/>
  <cols>
    <col min="1" max="1" bestFit="false" customWidth="true" width="5.78125" hidden="false" outlineLevel="0"/>
  </cols>
  <sheetData>
    <row r="1" ht="32.25" customHeight="true">
      <c r="A1" s="3" t="s">
        <v>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4.6" customHeight="true">
      <c r="A2" s="20" t="s">
        <v>95</v>
      </c>
    </row>
    <row r="3" ht="24.6" customHeight="true">
      <c r="A3" s="20" t="s">
        <v>96</v>
      </c>
    </row>
    <row r="4" ht="24.6" customHeight="true">
      <c r="A4" s="20" t="s">
        <v>97</v>
      </c>
    </row>
    <row r="5" ht="24.6" customHeight="true">
      <c r="A5" s="12"/>
      <c r="B5" s="20" t="s">
        <v>101</v>
      </c>
    </row>
    <row r="6" ht="24.6" customHeight="true">
      <c r="A6" s="12"/>
      <c r="B6" s="20" t="s">
        <v>102</v>
      </c>
    </row>
    <row r="7" ht="24.6" customHeight="true">
      <c r="A7" s="20" t="s">
        <v>98</v>
      </c>
    </row>
    <row r="8" ht="24.6" customHeight="true">
      <c r="A8" s="12"/>
      <c r="B8" s="20" t="s">
        <v>103</v>
      </c>
    </row>
    <row r="9" ht="24.6" customHeight="true">
      <c r="A9" s="12"/>
      <c r="B9" s="20" t="s">
        <v>104</v>
      </c>
    </row>
    <row r="10" ht="24.6" customHeight="true">
      <c r="A10" s="12"/>
      <c r="B10" s="20" t="s">
        <v>105</v>
      </c>
    </row>
    <row r="11" ht="24.6" customHeight="true">
      <c r="A11" s="12"/>
      <c r="B11" s="20" t="s">
        <v>106</v>
      </c>
    </row>
    <row r="12" ht="24.6" customHeight="true">
      <c r="A12" s="12"/>
      <c r="B12" s="20" t="s">
        <v>107</v>
      </c>
    </row>
    <row r="13" ht="24.6" customHeight="true">
      <c r="A13" s="12"/>
      <c r="B13" s="20" t="s">
        <v>108</v>
      </c>
    </row>
    <row r="14" ht="24.6" customHeight="true">
      <c r="A14" s="12"/>
      <c r="B14" s="20" t="s">
        <v>109</v>
      </c>
    </row>
    <row r="15" ht="24.6" customHeight="true">
      <c r="A15" s="12"/>
      <c r="B15" s="20" t="s">
        <v>110</v>
      </c>
    </row>
    <row r="16" ht="24.6" customHeight="true">
      <c r="A16" s="12"/>
      <c r="B16" s="20" t="s">
        <v>111</v>
      </c>
    </row>
    <row r="17" ht="24.6" customHeight="true">
      <c r="A17" s="12"/>
      <c r="B17" s="20" t="s">
        <v>112</v>
      </c>
    </row>
    <row r="18" ht="24.6" customHeight="true">
      <c r="A18" s="12"/>
      <c r="B18" s="20" t="s">
        <v>113</v>
      </c>
    </row>
    <row r="19" ht="24.6" customHeight="true">
      <c r="A19" s="12"/>
      <c r="B19" s="20" t="s">
        <v>114</v>
      </c>
    </row>
    <row r="20" ht="24.6" customHeight="true">
      <c r="A20" s="12"/>
      <c r="B20" s="20" t="s">
        <v>115</v>
      </c>
    </row>
    <row r="21" ht="24.6" customHeight="true">
      <c r="A21" s="12"/>
      <c r="B21" s="20" t="s">
        <v>116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ht="24.6" customHeight="true">
      <c r="A22" s="12"/>
      <c r="B22" s="21" t="s">
        <v>117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ht="24.6" customHeight="true">
      <c r="A23" s="12"/>
      <c r="B23" s="20" t="s">
        <v>118</v>
      </c>
    </row>
    <row r="24" ht="24.6" customHeight="true">
      <c r="A24" s="12"/>
      <c r="B24" s="20" t="s">
        <v>119</v>
      </c>
    </row>
    <row r="25" ht="24.6" customHeight="true">
      <c r="A25" s="12"/>
      <c r="B25" s="20" t="s">
        <v>120</v>
      </c>
    </row>
    <row r="26" ht="24.6" customHeight="true">
      <c r="A26" s="12"/>
      <c r="B26" s="20" t="s">
        <v>121</v>
      </c>
    </row>
    <row r="27" ht="24.6" customHeight="true">
      <c r="A27" s="12"/>
      <c r="B27" s="57" t="s">
        <v>122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8"/>
      <c r="V27" s="58"/>
    </row>
    <row r="28" ht="24.6" customHeight="true">
      <c r="A28" s="12"/>
      <c r="B28" s="57" t="s">
        <v>123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8"/>
      <c r="V28" s="58"/>
    </row>
    <row r="29" ht="8.45" customHeight="true">
      <c r="A29" s="12"/>
    </row>
    <row r="30" ht="24.6" customHeight="true">
      <c r="A30" s="20" t="s">
        <v>99</v>
      </c>
    </row>
    <row r="31" ht="24.6" customHeight="true">
      <c r="A31" s="20" t="s">
        <v>100</v>
      </c>
    </row>
    <row r="32">
      <c r="A32" s="12"/>
    </row>
    <row r="33">
      <c r="A33" s="12"/>
    </row>
    <row r="34">
      <c r="A34" s="12"/>
    </row>
    <row r="35">
      <c r="A35" s="12"/>
    </row>
    <row r="36">
      <c r="A36" s="12"/>
    </row>
    <row r="37">
      <c r="A37" s="12"/>
    </row>
    <row r="38">
      <c r="A38" s="12"/>
    </row>
    <row r="39">
      <c r="A39" s="12"/>
    </row>
    <row r="40">
      <c r="A40" s="12"/>
    </row>
    <row r="41">
      <c r="A41" s="12"/>
    </row>
    <row r="42">
      <c r="A42" s="12"/>
    </row>
    <row r="43">
      <c r="A43" s="12"/>
    </row>
    <row r="44">
      <c r="A44" s="12"/>
    </row>
    <row r="45">
      <c r="A45" s="12"/>
    </row>
    <row r="46">
      <c r="A46" s="12"/>
    </row>
    <row r="47">
      <c r="A47" s="12"/>
    </row>
    <row r="48">
      <c r="A48" s="12"/>
    </row>
    <row r="49">
      <c r="A49" s="12"/>
    </row>
    <row r="50">
      <c r="A50" s="12"/>
    </row>
    <row r="51">
      <c r="A51" s="12"/>
    </row>
    <row r="52">
      <c r="A52" s="12"/>
    </row>
    <row r="53">
      <c r="A53" s="12"/>
    </row>
    <row r="54">
      <c r="A54" s="12"/>
    </row>
    <row r="55">
      <c r="A55" s="12"/>
    </row>
    <row r="56">
      <c r="A56" s="12"/>
    </row>
    <row r="57">
      <c r="A57" s="12"/>
    </row>
    <row r="58">
      <c r="A58" s="12"/>
    </row>
    <row r="59">
      <c r="A59" s="12"/>
    </row>
    <row r="60">
      <c r="A60" s="12"/>
    </row>
    <row r="61">
      <c r="A61" s="12"/>
    </row>
    <row r="62">
      <c r="A62" s="12"/>
    </row>
    <row r="63">
      <c r="A63" s="12"/>
    </row>
    <row r="64">
      <c r="A64" s="12"/>
    </row>
    <row r="65">
      <c r="A65" s="12"/>
    </row>
    <row r="66">
      <c r="A66" s="12"/>
    </row>
    <row r="67">
      <c r="A67" s="12"/>
    </row>
    <row r="68">
      <c r="A68" s="12"/>
    </row>
    <row r="69">
      <c r="A69" s="12"/>
    </row>
    <row r="70">
      <c r="A70" s="12"/>
    </row>
    <row r="71">
      <c r="A71" s="12"/>
    </row>
    <row r="72">
      <c r="A72" s="12"/>
    </row>
    <row r="73">
      <c r="A73" s="12"/>
    </row>
    <row r="74">
      <c r="A74" s="12"/>
    </row>
    <row r="75">
      <c r="A75" s="12"/>
    </row>
    <row r="76">
      <c r="A76" s="12"/>
    </row>
    <row r="77">
      <c r="A77" s="12"/>
    </row>
    <row r="78">
      <c r="A78" s="12"/>
    </row>
    <row r="79">
      <c r="A79" s="12"/>
    </row>
    <row r="80">
      <c r="A80" s="12"/>
    </row>
    <row r="81">
      <c r="A81" s="12"/>
    </row>
    <row r="82">
      <c r="A82" s="12"/>
    </row>
    <row r="83">
      <c r="A83" s="12"/>
    </row>
    <row r="84">
      <c r="A84" s="12"/>
    </row>
    <row r="85">
      <c r="A85" s="12"/>
    </row>
    <row r="86">
      <c r="A86" s="12"/>
    </row>
    <row r="87">
      <c r="A87" s="12"/>
    </row>
    <row r="88">
      <c r="A88" s="12"/>
    </row>
    <row r="89">
      <c r="A89" s="12"/>
    </row>
    <row r="90">
      <c r="A90" s="12"/>
    </row>
    <row r="91">
      <c r="A91" s="12"/>
    </row>
    <row r="92">
      <c r="A92" s="12"/>
    </row>
    <row r="93">
      <c r="A93" s="12"/>
    </row>
    <row r="94">
      <c r="A94" s="12"/>
    </row>
    <row r="95">
      <c r="A95" s="12"/>
    </row>
    <row r="96">
      <c r="A96" s="12"/>
    </row>
    <row r="97">
      <c r="A97" s="12"/>
    </row>
    <row r="98">
      <c r="A98" s="12"/>
    </row>
    <row r="99">
      <c r="A99" s="12"/>
    </row>
    <row r="100">
      <c r="A100" s="12"/>
    </row>
    <row r="101">
      <c r="A101" s="12"/>
    </row>
    <row r="102">
      <c r="A102" s="12"/>
    </row>
    <row r="103">
      <c r="A103" s="12"/>
    </row>
    <row r="104">
      <c r="A104" s="12"/>
    </row>
    <row r="105">
      <c r="A105" s="12"/>
    </row>
    <row r="106">
      <c r="A106" s="12"/>
    </row>
    <row r="107">
      <c r="A107" s="12"/>
    </row>
    <row r="108">
      <c r="A108" s="12"/>
    </row>
    <row r="109">
      <c r="A109" s="12"/>
    </row>
    <row r="110">
      <c r="A110" s="12"/>
    </row>
    <row r="111">
      <c r="A111" s="12"/>
    </row>
    <row r="112">
      <c r="A112" s="12"/>
    </row>
    <row r="113">
      <c r="A113" s="12"/>
    </row>
    <row r="114">
      <c r="A114" s="12"/>
    </row>
    <row r="115">
      <c r="A115" s="12"/>
    </row>
    <row r="116">
      <c r="A116" s="12"/>
    </row>
    <row r="117">
      <c r="A117" s="12"/>
    </row>
    <row r="118">
      <c r="A118" s="12"/>
    </row>
    <row r="119">
      <c r="A119" s="12"/>
    </row>
    <row r="120">
      <c r="A120" s="12"/>
    </row>
    <row r="121">
      <c r="A121" s="12"/>
    </row>
    <row r="122">
      <c r="A122" s="12"/>
    </row>
    <row r="123">
      <c r="A123" s="12"/>
    </row>
    <row r="124">
      <c r="A124" s="12"/>
    </row>
    <row r="125">
      <c r="A125" s="12"/>
    </row>
    <row r="126">
      <c r="A126" s="12"/>
    </row>
    <row r="127">
      <c r="A127" s="12"/>
    </row>
    <row r="128">
      <c r="A128" s="12"/>
    </row>
    <row r="129">
      <c r="A129" s="12"/>
    </row>
    <row r="130">
      <c r="A130" s="12"/>
    </row>
    <row r="131">
      <c r="A131" s="12"/>
    </row>
    <row r="132">
      <c r="A132" s="12"/>
    </row>
    <row r="133">
      <c r="A133" s="12"/>
    </row>
    <row r="134">
      <c r="A134" s="12"/>
    </row>
    <row r="135">
      <c r="A135" s="12"/>
    </row>
    <row r="136">
      <c r="A136" s="12"/>
    </row>
    <row r="137">
      <c r="A137" s="12"/>
    </row>
    <row r="138">
      <c r="A138" s="12"/>
    </row>
    <row r="139">
      <c r="A139" s="12"/>
    </row>
    <row r="140">
      <c r="A140" s="12"/>
    </row>
    <row r="141">
      <c r="A141" s="12"/>
    </row>
    <row r="142">
      <c r="A142" s="12"/>
    </row>
    <row r="143">
      <c r="A143" s="12"/>
    </row>
    <row r="144">
      <c r="A144" s="12"/>
    </row>
    <row r="145">
      <c r="A145" s="12"/>
    </row>
    <row r="146">
      <c r="A146" s="12"/>
    </row>
    <row r="147">
      <c r="A147" s="12"/>
    </row>
    <row r="148">
      <c r="A148" s="12"/>
    </row>
    <row r="149">
      <c r="A149" s="12"/>
    </row>
    <row r="150">
      <c r="A150" s="12"/>
    </row>
    <row r="151">
      <c r="A151" s="12"/>
    </row>
    <row r="152">
      <c r="A152" s="12"/>
    </row>
    <row r="153">
      <c r="A153" s="12"/>
    </row>
    <row r="154">
      <c r="A154" s="12"/>
    </row>
    <row r="155">
      <c r="A155" s="12"/>
    </row>
    <row r="156">
      <c r="A156" s="12"/>
    </row>
    <row r="157">
      <c r="A157" s="12"/>
    </row>
    <row r="158">
      <c r="A158" s="12"/>
    </row>
    <row r="159">
      <c r="A159" s="12"/>
    </row>
    <row r="160">
      <c r="A160" s="12"/>
    </row>
    <row r="161">
      <c r="A161" s="12"/>
    </row>
    <row r="162">
      <c r="A162" s="12"/>
    </row>
    <row r="163">
      <c r="A163" s="12"/>
    </row>
    <row r="164">
      <c r="A164" s="12"/>
    </row>
    <row r="165">
      <c r="A165" s="12"/>
    </row>
    <row r="166">
      <c r="A166" s="12"/>
    </row>
    <row r="167">
      <c r="A167" s="12"/>
    </row>
    <row r="168">
      <c r="A168" s="12"/>
    </row>
    <row r="169">
      <c r="A169" s="12"/>
    </row>
    <row r="170">
      <c r="A170" s="12"/>
    </row>
    <row r="171">
      <c r="A171" s="12"/>
    </row>
    <row r="172">
      <c r="A172" s="12"/>
    </row>
    <row r="173">
      <c r="A173" s="12"/>
    </row>
    <row r="174">
      <c r="A174" s="12"/>
    </row>
    <row r="175">
      <c r="A175" s="12"/>
    </row>
    <row r="176">
      <c r="A176" s="12"/>
    </row>
    <row r="177">
      <c r="A177" s="12"/>
    </row>
    <row r="178">
      <c r="A178" s="12"/>
    </row>
    <row r="179">
      <c r="A179" s="12"/>
    </row>
    <row r="180">
      <c r="A180" s="12"/>
    </row>
    <row r="181">
      <c r="A181" s="12"/>
    </row>
    <row r="182">
      <c r="A182" s="12"/>
    </row>
    <row r="183">
      <c r="A183" s="12"/>
    </row>
    <row r="184">
      <c r="A184" s="12"/>
    </row>
    <row r="185">
      <c r="A185" s="12"/>
    </row>
    <row r="186">
      <c r="A186" s="12"/>
    </row>
    <row r="187">
      <c r="A187" s="12"/>
    </row>
    <row r="188">
      <c r="A188" s="12"/>
    </row>
    <row r="189">
      <c r="A189" s="12"/>
    </row>
    <row r="190">
      <c r="A190" s="12"/>
    </row>
    <row r="191">
      <c r="A191" s="12"/>
    </row>
    <row r="192">
      <c r="A192" s="12"/>
    </row>
    <row r="193">
      <c r="A193" s="12"/>
    </row>
    <row r="194">
      <c r="A194" s="12"/>
    </row>
    <row r="195">
      <c r="A195" s="12"/>
    </row>
    <row r="196">
      <c r="A196" s="12"/>
    </row>
    <row r="197">
      <c r="A197" s="12"/>
    </row>
    <row r="198">
      <c r="A198" s="12"/>
    </row>
    <row r="199">
      <c r="A199" s="12"/>
    </row>
    <row r="200">
      <c r="A200" s="12"/>
    </row>
  </sheetData>
  <mergeCells>
    <mergeCell ref="A1:S1"/>
    <mergeCell ref="B27:T27"/>
    <mergeCell ref="B28:T2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