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<sst xmlns="http://schemas.openxmlformats.org/spreadsheetml/2006/main" count="124">
  <si>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</si>
  <si>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</si>
  <si>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</si>
  <si>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中華民國114年4月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</si>
  <si>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</si>
  <si>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</si>
  <si>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</si>
  <si>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</si>
  <si>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</si>
  <si>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</si>
  <si>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</si>
  <si>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</si>
  <si>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</si>
  <si>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</si>
  <si>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</si>
  <si>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</si>
  <si>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</si>
  <si>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</si>
  <si>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</si>
  <si>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</si>
  <si>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</si>
  <si>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</si>
  <si>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</si>
  <si>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</si>
  <si>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</si>
  <si>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</si>
  <si>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</si>
  <si>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</si>
  <si>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</si>
  <si>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</si>
  <si>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</si>
  <si>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</si>
  <si>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</si>
  <si>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</si>
  <si>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</si>
  <si>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</si>
  <si>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</si>
  <si>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</si>
  <si>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</si>
  <si>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</si>
  <si>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</si>
  <si>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</si>
  <si>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</si>
  <si>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</si>
  <si>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</si>
  <si>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</si>
  <si>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</si>
  <si>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</si>
  <si>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</si>
  <si>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</si>
  <si>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</si>
  <si>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</si>
  <si>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</si>
  <si>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</si>
  <si>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</si>
  <si>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</si>
  <si>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</si>
  <si>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</si>
  <si>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</si>
  <si>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</si>
  <si>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</si>
  <si>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</si>
  <si>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</si>
  <si>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</si>
  <si>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</si>
  <si>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</si>
  <si>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</si>
  <si>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</si>
  <si>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</si>
  <si>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</si>
  <si>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</si>
  <si>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</si>
  <si>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</si>
  <si>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</si>
  <si>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</si>
  <si>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</si>
  <si>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</si>
  <si>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</si>
  <si>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</si>
  <si>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</si>
  <si>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</si>
  <si>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</si>
  <si>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</si>
  <si>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</si>
  <si>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</si>
  <si>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 114 年5 月 7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</si>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</sst>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6"/>
    <numFmt formatCode="#,##0;\-#,##0;\-" numFmtId="197"/>
    <numFmt formatCode="_(* #,##0.00_);_(* \(#,##0.00\);_(* &quot;-&quot;??_);_(@_)" numFmtId="198"/>
    <numFmt formatCode="#,##0.00;\-#,##0.00;\-" numFmtId="199"/>
    <numFmt formatCode="0.00_ 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8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5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5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5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8.5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50473</v>
      </c>
      <c r="C11" s="18" t="n">
        <f>SUM(C12:C40)</f>
        <v>5477</v>
      </c>
      <c r="D11" s="18" t="n">
        <f>SUM(D12:D40)</f>
        <v>12253</v>
      </c>
      <c r="E11" s="18" t="n">
        <f>SUM(E12:E40)</f>
        <v>68203</v>
      </c>
      <c r="F11" s="18" t="n">
        <f>SUM(F12:F40)</f>
        <v>20029</v>
      </c>
      <c r="G11" s="31" t="n">
        <f>IF($L11&gt;0, F11/$L11*100, "--")</f>
        <v>99.9102110041403</v>
      </c>
      <c r="H11" s="18" t="n">
        <f>SUM(H12:H40)</f>
        <v>17</v>
      </c>
      <c r="I11" s="36" t="n">
        <f>IF($L11&gt;0, H11/$L11*100, "--")</f>
        <v>0.0848007183119669</v>
      </c>
      <c r="J11" s="18" t="n">
        <f>SUM(J12:J40)</f>
        <v>1</v>
      </c>
      <c r="K11" s="36" t="n">
        <f>IF($L11&gt;0, J11/$L11*100, "--")</f>
        <v>0.00498827754776276</v>
      </c>
      <c r="L11" s="18" t="n">
        <f>SUM(L12:L40)</f>
        <v>20047</v>
      </c>
      <c r="M11" s="18" t="n">
        <f>SUM(M12:M40)</f>
        <v>42066</v>
      </c>
      <c r="N11" s="18" t="n">
        <f>SUM(N12:N40)</f>
        <v>62113</v>
      </c>
      <c r="O11" s="36" t="n">
        <f>IF(E11&gt;0, N11/E11*100, "--")</f>
        <v>91.0707740128733</v>
      </c>
      <c r="P11" s="31" t="n">
        <v>1.3</v>
      </c>
      <c r="Q11" s="18" t="n">
        <f>SUM(Q12:Q40)</f>
        <v>6090</v>
      </c>
      <c r="R11" s="36" t="n">
        <f>IF(E11&gt;0, Q11/E11*100, "--")</f>
        <v>8.92922598712667</v>
      </c>
      <c r="S11" s="18" t="n">
        <f>SUM(S12:S40)</f>
        <v>6087</v>
      </c>
      <c r="T11" s="55" t="n">
        <f>SUM(T12:T40)</f>
        <v>3</v>
      </c>
    </row>
    <row r="12" ht="21" customHeight="true">
      <c r="A12" s="9" t="s">
        <v>5</v>
      </c>
      <c r="B12" s="19" t="n">
        <v>1071</v>
      </c>
      <c r="C12" s="19" t="n">
        <v>105</v>
      </c>
      <c r="D12" s="19" t="n">
        <v>264</v>
      </c>
      <c r="E12" s="18" t="n">
        <f>SUM(B12:D12)</f>
        <v>1440</v>
      </c>
      <c r="F12" s="19" t="n">
        <v>334</v>
      </c>
      <c r="G12" s="31" t="n">
        <f>IF($L12&gt;0, F12/$L12*100, "--")</f>
        <v>100</v>
      </c>
      <c r="H12" s="18" t="n">
        <v>0</v>
      </c>
      <c r="I12" s="36" t="n">
        <f>IF($L12&gt;0, H12/$L12*100, "--")</f>
        <v>0</v>
      </c>
      <c r="J12" s="18" t="n">
        <v>0</v>
      </c>
      <c r="K12" s="36" t="n">
        <f>IF($L12&gt;0, J12/$L12*100, "--")</f>
        <v>0</v>
      </c>
      <c r="L12" s="18" t="n">
        <f>SUM(F12, H12, J12)</f>
        <v>334</v>
      </c>
      <c r="M12" s="19" t="n">
        <v>982</v>
      </c>
      <c r="N12" s="18" t="n">
        <f>SUM(L12, M12)</f>
        <v>1316</v>
      </c>
      <c r="O12" s="36" t="n">
        <f>IF(E12&gt;0, N12/E12*100, "--")</f>
        <v>91.3888888888889</v>
      </c>
      <c r="P12" s="31" t="n">
        <v>1.01</v>
      </c>
      <c r="Q12" s="18" t="n">
        <f>E12-N12</f>
        <v>124</v>
      </c>
      <c r="R12" s="36" t="n">
        <f>IF(E12&gt;0, Q12/E12*100, "--")</f>
        <v>8.61111111111111</v>
      </c>
      <c r="S12" s="18" t="n">
        <v>124</v>
      </c>
      <c r="T12" s="55" t="n">
        <v>0</v>
      </c>
    </row>
    <row r="13" ht="21" customHeight="true">
      <c r="A13" s="9" t="s">
        <v>6</v>
      </c>
      <c r="B13" s="19" t="n">
        <v>1464</v>
      </c>
      <c r="C13" s="19" t="n">
        <v>142</v>
      </c>
      <c r="D13" s="19" t="n">
        <v>304</v>
      </c>
      <c r="E13" s="18" t="n">
        <f>SUM(B13:D13)</f>
        <v>1910</v>
      </c>
      <c r="F13" s="19" t="n">
        <v>541</v>
      </c>
      <c r="G13" s="31" t="n">
        <f>IF($L13&gt;0, F13/$L13*100, "--")</f>
        <v>100</v>
      </c>
      <c r="H13" s="18" t="n">
        <v>0</v>
      </c>
      <c r="I13" s="36" t="n">
        <f>IF($L13&gt;0, H13/$L13*100, "--")</f>
        <v>0</v>
      </c>
      <c r="J13" s="18" t="n">
        <v>0</v>
      </c>
      <c r="K13" s="36" t="n">
        <f>IF($L13&gt;0, J13/$L13*100, "--")</f>
        <v>0</v>
      </c>
      <c r="L13" s="18" t="n">
        <f>SUM(F13, H13, J13)</f>
        <v>541</v>
      </c>
      <c r="M13" s="19" t="n">
        <v>1142</v>
      </c>
      <c r="N13" s="18" t="n">
        <f>SUM(L13, M13)</f>
        <v>1683</v>
      </c>
      <c r="O13" s="36" t="n">
        <f>IF(E13&gt;0, N13/E13*100, "--")</f>
        <v>88.1151832460733</v>
      </c>
      <c r="P13" s="31" t="n">
        <v>1.32</v>
      </c>
      <c r="Q13" s="18" t="n">
        <f>E13-N13</f>
        <v>227</v>
      </c>
      <c r="R13" s="36" t="n">
        <f>IF(E13&gt;0, Q13/E13*100, "--")</f>
        <v>11.8848167539267</v>
      </c>
      <c r="S13" s="18" t="n">
        <v>227</v>
      </c>
      <c r="T13" s="55" t="n">
        <v>0</v>
      </c>
    </row>
    <row r="14" ht="21" customHeight="true">
      <c r="A14" s="9" t="s">
        <v>7</v>
      </c>
      <c r="B14" s="19" t="n">
        <v>1709</v>
      </c>
      <c r="C14" s="19" t="n">
        <v>180</v>
      </c>
      <c r="D14" s="19" t="n">
        <v>428</v>
      </c>
      <c r="E14" s="18" t="n">
        <f>SUM(B14:D14)</f>
        <v>2317</v>
      </c>
      <c r="F14" s="19" t="n">
        <v>711</v>
      </c>
      <c r="G14" s="31" t="n">
        <f>IF($L14&gt;0, F14/$L14*100, "--")</f>
        <v>100</v>
      </c>
      <c r="H14" s="18" t="n">
        <v>0</v>
      </c>
      <c r="I14" s="36" t="n">
        <f>IF($L14&gt;0, H14/$L14*100, "--")</f>
        <v>0</v>
      </c>
      <c r="J14" s="18" t="n">
        <v>0</v>
      </c>
      <c r="K14" s="36" t="n">
        <f>IF($L14&gt;0, J14/$L14*100, "--")</f>
        <v>0</v>
      </c>
      <c r="L14" s="18" t="n">
        <f>SUM(F14, H14, J14)</f>
        <v>711</v>
      </c>
      <c r="M14" s="19" t="n">
        <v>1439</v>
      </c>
      <c r="N14" s="18" t="n">
        <f>SUM(L14, M14)</f>
        <v>2150</v>
      </c>
      <c r="O14" s="36" t="n">
        <f>IF(E14&gt;0, N14/E14*100, "--")</f>
        <v>92.7924039706517</v>
      </c>
      <c r="P14" s="31" t="n">
        <v>1.29</v>
      </c>
      <c r="Q14" s="18" t="n">
        <f>E14-N14</f>
        <v>167</v>
      </c>
      <c r="R14" s="36" t="n">
        <f>IF(E14&gt;0, Q14/E14*100, "--")</f>
        <v>7.2075960293483</v>
      </c>
      <c r="S14" s="18" t="n">
        <v>167</v>
      </c>
      <c r="T14" s="55" t="n">
        <v>0</v>
      </c>
    </row>
    <row r="15" ht="21" customHeight="true">
      <c r="A15" s="9" t="s">
        <v>8</v>
      </c>
      <c r="B15" s="19" t="n">
        <v>1670</v>
      </c>
      <c r="C15" s="19" t="n">
        <v>155</v>
      </c>
      <c r="D15" s="19" t="n">
        <v>409</v>
      </c>
      <c r="E15" s="18" t="n">
        <f>SUM(B15:D15)</f>
        <v>2234</v>
      </c>
      <c r="F15" s="19" t="n">
        <v>676</v>
      </c>
      <c r="G15" s="31" t="n">
        <f>IF($L15&gt;0, F15/$L15*100, "--")</f>
        <v>100</v>
      </c>
      <c r="H15" s="18" t="n">
        <v>0</v>
      </c>
      <c r="I15" s="36" t="n">
        <f>IF($L15&gt;0, H15/$L15*100, "--")</f>
        <v>0</v>
      </c>
      <c r="J15" s="18" t="n">
        <v>0</v>
      </c>
      <c r="K15" s="36" t="n">
        <f>IF($L15&gt;0, J15/$L15*100, "--")</f>
        <v>0</v>
      </c>
      <c r="L15" s="18" t="n">
        <f>SUM(F15, H15, J15)</f>
        <v>676</v>
      </c>
      <c r="M15" s="19" t="n">
        <v>1374</v>
      </c>
      <c r="N15" s="18" t="n">
        <f>SUM(L15, M15)</f>
        <v>2050</v>
      </c>
      <c r="O15" s="36" t="n">
        <f>IF(E15&gt;0, N15/E15*100, "--")</f>
        <v>91.7636526410027</v>
      </c>
      <c r="P15" s="31" t="n">
        <v>1.34</v>
      </c>
      <c r="Q15" s="18" t="n">
        <f>E15-N15</f>
        <v>184</v>
      </c>
      <c r="R15" s="36" t="n">
        <f>IF(E15&gt;0, Q15/E15*100, "--")</f>
        <v>8.23634735899731</v>
      </c>
      <c r="S15" s="18" t="n">
        <v>184</v>
      </c>
      <c r="T15" s="55" t="n">
        <v>0</v>
      </c>
    </row>
    <row r="16" ht="21" customHeight="true">
      <c r="A16" s="9" t="s">
        <v>9</v>
      </c>
      <c r="B16" s="19" t="n">
        <v>2108</v>
      </c>
      <c r="C16" s="19" t="n">
        <v>202</v>
      </c>
      <c r="D16" s="19" t="n">
        <v>623</v>
      </c>
      <c r="E16" s="18" t="n">
        <f>SUM(B16:D16)</f>
        <v>2933</v>
      </c>
      <c r="F16" s="19" t="n">
        <v>1059</v>
      </c>
      <c r="G16" s="31" t="n">
        <f>IF($L16&gt;0, F16/$L16*100, "--")</f>
        <v>100</v>
      </c>
      <c r="H16" s="18" t="n">
        <v>0</v>
      </c>
      <c r="I16" s="36" t="n">
        <f>IF($L16&gt;0, H16/$L16*100, "--")</f>
        <v>0</v>
      </c>
      <c r="J16" s="18" t="n">
        <v>0</v>
      </c>
      <c r="K16" s="36" t="n">
        <f>IF($L16&gt;0, J16/$L16*100, "--")</f>
        <v>0</v>
      </c>
      <c r="L16" s="18" t="n">
        <f>SUM(F16, H16, J16)</f>
        <v>1059</v>
      </c>
      <c r="M16" s="19" t="n">
        <v>1672</v>
      </c>
      <c r="N16" s="18" t="n">
        <f>SUM(L16, M16)</f>
        <v>2731</v>
      </c>
      <c r="O16" s="36" t="n">
        <f>IF(E16&gt;0, N16/E16*100, "--")</f>
        <v>93.1128537333788</v>
      </c>
      <c r="P16" s="31" t="n">
        <v>1.26</v>
      </c>
      <c r="Q16" s="18" t="n">
        <f>E16-N16</f>
        <v>202</v>
      </c>
      <c r="R16" s="36" t="n">
        <f>IF(E16&gt;0, Q16/E16*100, "--")</f>
        <v>6.88714626662121</v>
      </c>
      <c r="S16" s="18" t="n">
        <v>202</v>
      </c>
      <c r="T16" s="55" t="n">
        <v>0</v>
      </c>
    </row>
    <row r="17" ht="21" customHeight="true">
      <c r="A17" s="9" t="s">
        <v>10</v>
      </c>
      <c r="B17" s="19" t="n">
        <v>2450</v>
      </c>
      <c r="C17" s="19" t="n">
        <v>169</v>
      </c>
      <c r="D17" s="19" t="n">
        <v>666</v>
      </c>
      <c r="E17" s="18" t="n">
        <f>SUM(B17:D17)</f>
        <v>3285</v>
      </c>
      <c r="F17" s="19" t="n">
        <v>1245</v>
      </c>
      <c r="G17" s="31" t="n">
        <f>IF($L17&gt;0, F17/$L17*100, "--")</f>
        <v>100</v>
      </c>
      <c r="H17" s="18" t="n">
        <v>0</v>
      </c>
      <c r="I17" s="36" t="n">
        <f>IF($L17&gt;0, H17/$L17*100, "--")</f>
        <v>0</v>
      </c>
      <c r="J17" s="18" t="n">
        <v>0</v>
      </c>
      <c r="K17" s="36" t="n">
        <f>IF($L17&gt;0, J17/$L17*100, "--")</f>
        <v>0</v>
      </c>
      <c r="L17" s="18" t="n">
        <f>SUM(F17, H17, J17)</f>
        <v>1245</v>
      </c>
      <c r="M17" s="19" t="n">
        <v>1790</v>
      </c>
      <c r="N17" s="18" t="n">
        <f>SUM(L17, M17)</f>
        <v>3035</v>
      </c>
      <c r="O17" s="36" t="n">
        <f>IF(E17&gt;0, N17/E17*100, "--")</f>
        <v>92.3896499238965</v>
      </c>
      <c r="P17" s="31" t="n">
        <v>1.01</v>
      </c>
      <c r="Q17" s="18" t="n">
        <f>E17-N17</f>
        <v>250</v>
      </c>
      <c r="R17" s="36" t="n">
        <f>IF(E17&gt;0, Q17/E17*100, "--")</f>
        <v>7.6103500761035</v>
      </c>
      <c r="S17" s="18" t="n">
        <v>250</v>
      </c>
      <c r="T17" s="55" t="n">
        <v>0</v>
      </c>
    </row>
    <row r="18" ht="21" customHeight="true">
      <c r="A18" s="9" t="s">
        <v>11</v>
      </c>
      <c r="B18" s="19" t="n">
        <v>2224</v>
      </c>
      <c r="C18" s="19" t="n">
        <v>158</v>
      </c>
      <c r="D18" s="19" t="n">
        <v>460</v>
      </c>
      <c r="E18" s="18" t="n">
        <f>SUM(B18:D18)</f>
        <v>2842</v>
      </c>
      <c r="F18" s="19" t="n">
        <v>867</v>
      </c>
      <c r="G18" s="31" t="n">
        <f>IF($L18&gt;0, F18/$L18*100, "--")</f>
        <v>100</v>
      </c>
      <c r="H18" s="18" t="n">
        <v>0</v>
      </c>
      <c r="I18" s="36" t="n">
        <f>IF($L18&gt;0, H18/$L18*100, "--")</f>
        <v>0</v>
      </c>
      <c r="J18" s="18" t="n">
        <v>0</v>
      </c>
      <c r="K18" s="36" t="n">
        <f>IF($L18&gt;0, J18/$L18*100, "--")</f>
        <v>0</v>
      </c>
      <c r="L18" s="18" t="n">
        <f>SUM(F18, H18, J18)</f>
        <v>867</v>
      </c>
      <c r="M18" s="19" t="n">
        <v>1759</v>
      </c>
      <c r="N18" s="18" t="n">
        <f>SUM(L18, M18)</f>
        <v>2626</v>
      </c>
      <c r="O18" s="36" t="n">
        <f>IF(E18&gt;0, N18/E18*100, "--")</f>
        <v>92.3997185080929</v>
      </c>
      <c r="P18" s="31" t="n">
        <v>1.37</v>
      </c>
      <c r="Q18" s="18" t="n">
        <f>E18-N18</f>
        <v>216</v>
      </c>
      <c r="R18" s="36" t="n">
        <f>IF(E18&gt;0, Q18/E18*100, "--")</f>
        <v>7.60028149190711</v>
      </c>
      <c r="S18" s="18" t="n">
        <v>216</v>
      </c>
      <c r="T18" s="55" t="n">
        <v>0</v>
      </c>
    </row>
    <row r="19" ht="21" customHeight="true">
      <c r="A19" s="9" t="s">
        <v>12</v>
      </c>
      <c r="B19" s="19" t="n">
        <v>3238</v>
      </c>
      <c r="C19" s="19" t="n">
        <v>377</v>
      </c>
      <c r="D19" s="19" t="n">
        <v>908</v>
      </c>
      <c r="E19" s="18" t="n">
        <f>SUM(B19:D19)</f>
        <v>4523</v>
      </c>
      <c r="F19" s="19" t="n">
        <v>1453</v>
      </c>
      <c r="G19" s="31" t="n">
        <f>IF($L19&gt;0, F19/$L19*100, "--")</f>
        <v>100</v>
      </c>
      <c r="H19" s="18" t="n">
        <v>0</v>
      </c>
      <c r="I19" s="36" t="n">
        <f>IF($L19&gt;0, H19/$L19*100, "--")</f>
        <v>0</v>
      </c>
      <c r="J19" s="18" t="n">
        <v>0</v>
      </c>
      <c r="K19" s="36" t="n">
        <f>IF($L19&gt;0, J19/$L19*100, "--")</f>
        <v>0</v>
      </c>
      <c r="L19" s="18" t="n">
        <f>SUM(F19, H19, J19)</f>
        <v>1453</v>
      </c>
      <c r="M19" s="19" t="n">
        <v>2666</v>
      </c>
      <c r="N19" s="18" t="n">
        <f>SUM(L19, M19)</f>
        <v>4119</v>
      </c>
      <c r="O19" s="36" t="n">
        <f>IF(E19&gt;0, N19/E19*100, "--")</f>
        <v>91.0678753040018</v>
      </c>
      <c r="P19" s="31" t="n">
        <v>1.51</v>
      </c>
      <c r="Q19" s="18" t="n">
        <f>E19-N19</f>
        <v>404</v>
      </c>
      <c r="R19" s="36" t="n">
        <f>IF(E19&gt;0, Q19/E19*100, "--")</f>
        <v>8.93212469599823</v>
      </c>
      <c r="S19" s="18" t="n">
        <v>404</v>
      </c>
      <c r="T19" s="55" t="n">
        <v>0</v>
      </c>
    </row>
    <row r="20" ht="21" customHeight="true">
      <c r="A20" s="9" t="s">
        <v>13</v>
      </c>
      <c r="B20" s="19" t="n">
        <v>2108</v>
      </c>
      <c r="C20" s="19" t="n">
        <v>215</v>
      </c>
      <c r="D20" s="19" t="n">
        <v>663</v>
      </c>
      <c r="E20" s="18" t="n">
        <f>SUM(B20:D20)</f>
        <v>2986</v>
      </c>
      <c r="F20" s="19" t="n">
        <v>929</v>
      </c>
      <c r="G20" s="31" t="n">
        <f>IF($L20&gt;0, F20/$L20*100, "--")</f>
        <v>100</v>
      </c>
      <c r="H20" s="18" t="n">
        <v>0</v>
      </c>
      <c r="I20" s="36" t="n">
        <f>IF($L20&gt;0, H20/$L20*100, "--")</f>
        <v>0</v>
      </c>
      <c r="J20" s="18" t="n">
        <v>0</v>
      </c>
      <c r="K20" s="36" t="n">
        <f>IF($L20&gt;0, J20/$L20*100, "--")</f>
        <v>0</v>
      </c>
      <c r="L20" s="18" t="n">
        <f>SUM(F20, H20, J20)</f>
        <v>929</v>
      </c>
      <c r="M20" s="19" t="n">
        <v>1793</v>
      </c>
      <c r="N20" s="18" t="n">
        <f>SUM(L20, M20)</f>
        <v>2722</v>
      </c>
      <c r="O20" s="36" t="n">
        <f>IF(E20&gt;0, N20/E20*100, "--")</f>
        <v>91.158740790355</v>
      </c>
      <c r="P20" s="31" t="n">
        <v>1.2</v>
      </c>
      <c r="Q20" s="18" t="n">
        <f>E20-N20</f>
        <v>264</v>
      </c>
      <c r="R20" s="36" t="n">
        <f>IF(E20&gt;0, Q20/E20*100, "--")</f>
        <v>8.84125920964501</v>
      </c>
      <c r="S20" s="18" t="n">
        <v>264</v>
      </c>
      <c r="T20" s="55" t="n">
        <v>0</v>
      </c>
    </row>
    <row r="21" ht="21" customHeight="true">
      <c r="A21" s="9" t="s">
        <v>14</v>
      </c>
      <c r="B21" s="19" t="n">
        <v>2151</v>
      </c>
      <c r="C21" s="19" t="n">
        <v>278</v>
      </c>
      <c r="D21" s="19" t="n">
        <v>606</v>
      </c>
      <c r="E21" s="18" t="n">
        <f>SUM(B21:D21)</f>
        <v>3035</v>
      </c>
      <c r="F21" s="19" t="n">
        <v>891</v>
      </c>
      <c r="G21" s="31" t="n">
        <f>IF($L21&gt;0, F21/$L21*100, "--")</f>
        <v>100</v>
      </c>
      <c r="H21" s="18" t="n">
        <v>0</v>
      </c>
      <c r="I21" s="36" t="n">
        <f>IF($L21&gt;0, H21/$L21*100, "--")</f>
        <v>0</v>
      </c>
      <c r="J21" s="18" t="n">
        <v>0</v>
      </c>
      <c r="K21" s="36" t="n">
        <f>IF($L21&gt;0, J21/$L21*100, "--")</f>
        <v>0</v>
      </c>
      <c r="L21" s="18" t="n">
        <f>SUM(F21, H21, J21)</f>
        <v>891</v>
      </c>
      <c r="M21" s="19" t="n">
        <v>1865</v>
      </c>
      <c r="N21" s="18" t="n">
        <f>SUM(L21, M21)</f>
        <v>2756</v>
      </c>
      <c r="O21" s="36" t="n">
        <f>IF(E21&gt;0, N21/E21*100, "--")</f>
        <v>90.8072487644152</v>
      </c>
      <c r="P21" s="31" t="n">
        <v>1.29</v>
      </c>
      <c r="Q21" s="18" t="n">
        <f>E21-N21</f>
        <v>279</v>
      </c>
      <c r="R21" s="36" t="n">
        <f>IF(E21&gt;0, Q21/E21*100, "--")</f>
        <v>9.19275123558484</v>
      </c>
      <c r="S21" s="18" t="n">
        <v>279</v>
      </c>
      <c r="T21" s="55" t="n">
        <v>0</v>
      </c>
    </row>
    <row r="22" ht="21" customHeight="true">
      <c r="A22" s="9" t="s">
        <v>15</v>
      </c>
      <c r="B22" s="19" t="n">
        <v>2865</v>
      </c>
      <c r="C22" s="19" t="n">
        <v>315</v>
      </c>
      <c r="D22" s="19" t="n">
        <v>763</v>
      </c>
      <c r="E22" s="18" t="n">
        <f>SUM(B22:D22)</f>
        <v>3943</v>
      </c>
      <c r="F22" s="19" t="n">
        <v>1119</v>
      </c>
      <c r="G22" s="31" t="n">
        <f>IF($L22&gt;0, F22/$L22*100, "--")</f>
        <v>100</v>
      </c>
      <c r="H22" s="18" t="n">
        <v>0</v>
      </c>
      <c r="I22" s="36" t="n">
        <f>IF($L22&gt;0, H22/$L22*100, "--")</f>
        <v>0</v>
      </c>
      <c r="J22" s="18" t="n">
        <v>0</v>
      </c>
      <c r="K22" s="36" t="n">
        <f>IF($L22&gt;0, J22/$L22*100, "--")</f>
        <v>0</v>
      </c>
      <c r="L22" s="18" t="n">
        <f>SUM(F22, H22, J22)</f>
        <v>1119</v>
      </c>
      <c r="M22" s="19" t="n">
        <v>2496</v>
      </c>
      <c r="N22" s="18" t="n">
        <f>SUM(L22, M22)</f>
        <v>3615</v>
      </c>
      <c r="O22" s="36" t="n">
        <f>IF(E22&gt;0, N22/E22*100, "--")</f>
        <v>91.6814608166371</v>
      </c>
      <c r="P22" s="31" t="n">
        <v>1.45</v>
      </c>
      <c r="Q22" s="18" t="n">
        <f>E22-N22</f>
        <v>328</v>
      </c>
      <c r="R22" s="36" t="n">
        <f>IF(E22&gt;0, Q22/E22*100, "--")</f>
        <v>8.31853918336292</v>
      </c>
      <c r="S22" s="18" t="n">
        <v>328</v>
      </c>
      <c r="T22" s="55" t="n">
        <v>0</v>
      </c>
    </row>
    <row r="23" ht="21" customHeight="true">
      <c r="A23" s="9" t="s">
        <v>16</v>
      </c>
      <c r="B23" s="19" t="n">
        <v>1749</v>
      </c>
      <c r="C23" s="19" t="n">
        <v>175</v>
      </c>
      <c r="D23" s="19" t="n">
        <v>366</v>
      </c>
      <c r="E23" s="18" t="n">
        <f>SUM(B23:D23)</f>
        <v>2290</v>
      </c>
      <c r="F23" s="19" t="n">
        <v>755</v>
      </c>
      <c r="G23" s="31" t="n">
        <f>IF($L23&gt;0, F23/$L23*100, "--")</f>
        <v>100</v>
      </c>
      <c r="H23" s="18" t="n">
        <v>0</v>
      </c>
      <c r="I23" s="36" t="n">
        <f>IF($L23&gt;0, H23/$L23*100, "--")</f>
        <v>0</v>
      </c>
      <c r="J23" s="18" t="n">
        <v>0</v>
      </c>
      <c r="K23" s="36" t="n">
        <f>IF($L23&gt;0, J23/$L23*100, "--")</f>
        <v>0</v>
      </c>
      <c r="L23" s="18" t="n">
        <f>SUM(F23, H23, J23)</f>
        <v>755</v>
      </c>
      <c r="M23" s="19" t="n">
        <v>1337</v>
      </c>
      <c r="N23" s="18" t="n">
        <f>SUM(L23, M23)</f>
        <v>2092</v>
      </c>
      <c r="O23" s="36" t="n">
        <f>IF(E23&gt;0, N23/E23*100, "--")</f>
        <v>91.353711790393</v>
      </c>
      <c r="P23" s="31" t="n">
        <v>1.18</v>
      </c>
      <c r="Q23" s="18" t="n">
        <f>E23-N23</f>
        <v>198</v>
      </c>
      <c r="R23" s="36" t="n">
        <f>IF(E23&gt;0, Q23/E23*100, "--")</f>
        <v>8.64628820960699</v>
      </c>
      <c r="S23" s="18" t="n">
        <v>198</v>
      </c>
      <c r="T23" s="55" t="n">
        <v>0</v>
      </c>
    </row>
    <row r="24" ht="21" customHeight="true">
      <c r="A24" s="9" t="s">
        <v>17</v>
      </c>
      <c r="B24" s="19" t="n">
        <v>1622</v>
      </c>
      <c r="C24" s="19" t="n">
        <v>199</v>
      </c>
      <c r="D24" s="19" t="n">
        <v>469</v>
      </c>
      <c r="E24" s="18" t="n">
        <f>SUM(B24:D24)</f>
        <v>2290</v>
      </c>
      <c r="F24" s="19" t="n">
        <v>704</v>
      </c>
      <c r="G24" s="31" t="n">
        <f>IF($L24&gt;0, F24/$L24*100, "--")</f>
        <v>100</v>
      </c>
      <c r="H24" s="18" t="n">
        <v>0</v>
      </c>
      <c r="I24" s="36" t="n">
        <f>IF($L24&gt;0, H24/$L24*100, "--")</f>
        <v>0</v>
      </c>
      <c r="J24" s="18" t="n">
        <v>0</v>
      </c>
      <c r="K24" s="36" t="n">
        <f>IF($L24&gt;0, J24/$L24*100, "--")</f>
        <v>0</v>
      </c>
      <c r="L24" s="18" t="n">
        <f>SUM(F24, H24, J24)</f>
        <v>704</v>
      </c>
      <c r="M24" s="19" t="n">
        <v>1362</v>
      </c>
      <c r="N24" s="18" t="n">
        <f>SUM(L24, M24)</f>
        <v>2066</v>
      </c>
      <c r="O24" s="36" t="n">
        <f>IF(E24&gt;0, N24/E24*100, "--")</f>
        <v>90.2183406113537</v>
      </c>
      <c r="P24" s="31" t="n">
        <v>1.27</v>
      </c>
      <c r="Q24" s="18" t="n">
        <f>E24-N24</f>
        <v>224</v>
      </c>
      <c r="R24" s="36" t="n">
        <f>IF(E24&gt;0, Q24/E24*100, "--")</f>
        <v>9.78165938864629</v>
      </c>
      <c r="S24" s="18" t="n">
        <v>224</v>
      </c>
      <c r="T24" s="55" t="n">
        <v>0</v>
      </c>
    </row>
    <row r="25" ht="21" customHeight="true">
      <c r="A25" s="9" t="s">
        <v>18</v>
      </c>
      <c r="B25" s="19" t="n">
        <v>1523</v>
      </c>
      <c r="C25" s="19" t="n">
        <v>159</v>
      </c>
      <c r="D25" s="19" t="n">
        <v>460</v>
      </c>
      <c r="E25" s="18" t="n">
        <f>SUM(B25:D25)</f>
        <v>2142</v>
      </c>
      <c r="F25" s="19" t="n">
        <v>668</v>
      </c>
      <c r="G25" s="31" t="n">
        <f>IF($L25&gt;0, F25/$L25*100, "--")</f>
        <v>100</v>
      </c>
      <c r="H25" s="18" t="n">
        <v>0</v>
      </c>
      <c r="I25" s="36" t="n">
        <f>IF($L25&gt;0, H25/$L25*100, "--")</f>
        <v>0</v>
      </c>
      <c r="J25" s="18" t="n">
        <v>0</v>
      </c>
      <c r="K25" s="36" t="n">
        <f>IF($L25&gt;0, J25/$L25*100, "--")</f>
        <v>0</v>
      </c>
      <c r="L25" s="18" t="n">
        <f>SUM(F25, H25, J25)</f>
        <v>668</v>
      </c>
      <c r="M25" s="19" t="n">
        <v>1304</v>
      </c>
      <c r="N25" s="18" t="n">
        <f>SUM(L25, M25)</f>
        <v>1972</v>
      </c>
      <c r="O25" s="36" t="n">
        <f>IF(E25&gt;0, N25/E25*100, "--")</f>
        <v>92.0634920634921</v>
      </c>
      <c r="P25" s="31" t="n">
        <v>1.25</v>
      </c>
      <c r="Q25" s="18" t="n">
        <f>E25-N25</f>
        <v>170</v>
      </c>
      <c r="R25" s="36" t="n">
        <f>IF(E25&gt;0, Q25/E25*100, "--")</f>
        <v>7.93650793650794</v>
      </c>
      <c r="S25" s="18" t="n">
        <v>170</v>
      </c>
      <c r="T25" s="55" t="n">
        <v>0</v>
      </c>
    </row>
    <row r="26" ht="21" customHeight="true">
      <c r="A26" s="9" t="s">
        <v>19</v>
      </c>
      <c r="B26" s="19" t="n">
        <v>1576</v>
      </c>
      <c r="C26" s="19" t="n">
        <v>181</v>
      </c>
      <c r="D26" s="19" t="n">
        <v>311</v>
      </c>
      <c r="E26" s="18" t="n">
        <f>SUM(B26:D26)</f>
        <v>2068</v>
      </c>
      <c r="F26" s="19" t="n">
        <v>589</v>
      </c>
      <c r="G26" s="31" t="n">
        <f>IF($L26&gt;0, F26/$L26*100, "--")</f>
        <v>100</v>
      </c>
      <c r="H26" s="18" t="n">
        <v>0</v>
      </c>
      <c r="I26" s="36" t="n">
        <f>IF($L26&gt;0, H26/$L26*100, "--")</f>
        <v>0</v>
      </c>
      <c r="J26" s="18" t="n">
        <v>0</v>
      </c>
      <c r="K26" s="36" t="n">
        <f>IF($L26&gt;0, J26/$L26*100, "--")</f>
        <v>0</v>
      </c>
      <c r="L26" s="18" t="n">
        <f>SUM(F26, H26, J26)</f>
        <v>589</v>
      </c>
      <c r="M26" s="19" t="n">
        <v>1295</v>
      </c>
      <c r="N26" s="18" t="n">
        <f>SUM(L26, M26)</f>
        <v>1884</v>
      </c>
      <c r="O26" s="36" t="n">
        <f>IF(E26&gt;0, N26/E26*100, "--")</f>
        <v>91.1025145067698</v>
      </c>
      <c r="P26" s="31" t="n">
        <v>1.38</v>
      </c>
      <c r="Q26" s="18" t="n">
        <f>E26-N26</f>
        <v>184</v>
      </c>
      <c r="R26" s="36" t="n">
        <f>IF(E26&gt;0, Q26/E26*100, "--")</f>
        <v>8.89748549323017</v>
      </c>
      <c r="S26" s="18" t="n">
        <v>184</v>
      </c>
      <c r="T26" s="55" t="n">
        <v>0</v>
      </c>
    </row>
    <row r="27" ht="21" customHeight="true">
      <c r="A27" s="9" t="s">
        <v>20</v>
      </c>
      <c r="B27" s="19" t="n">
        <v>1497</v>
      </c>
      <c r="C27" s="19" t="n">
        <v>147</v>
      </c>
      <c r="D27" s="19" t="n">
        <v>345</v>
      </c>
      <c r="E27" s="18" t="n">
        <f>SUM(B27:D27)</f>
        <v>1989</v>
      </c>
      <c r="F27" s="19" t="n">
        <v>529</v>
      </c>
      <c r="G27" s="31" t="n">
        <f>IF($L27&gt;0, F27/$L27*100, "--")</f>
        <v>100</v>
      </c>
      <c r="H27" s="18" t="n">
        <v>0</v>
      </c>
      <c r="I27" s="36" t="n">
        <f>IF($L27&gt;0, H27/$L27*100, "--")</f>
        <v>0</v>
      </c>
      <c r="J27" s="18" t="n">
        <v>0</v>
      </c>
      <c r="K27" s="36" t="n">
        <f>IF($L27&gt;0, J27/$L27*100, "--")</f>
        <v>0</v>
      </c>
      <c r="L27" s="18" t="n">
        <f>SUM(F27, H27, J27)</f>
        <v>529</v>
      </c>
      <c r="M27" s="19" t="n">
        <v>1293</v>
      </c>
      <c r="N27" s="18" t="n">
        <f>SUM(L27, M27)</f>
        <v>1822</v>
      </c>
      <c r="O27" s="36" t="n">
        <f>IF(E27&gt;0, N27/E27*100, "--")</f>
        <v>91.6038210155857</v>
      </c>
      <c r="P27" s="31" t="n">
        <v>1.12</v>
      </c>
      <c r="Q27" s="18" t="n">
        <f>E27-N27</f>
        <v>167</v>
      </c>
      <c r="R27" s="36" t="n">
        <f>IF(E27&gt;0, Q27/E27*100, "--")</f>
        <v>8.39617898441428</v>
      </c>
      <c r="S27" s="18" t="n">
        <v>167</v>
      </c>
      <c r="T27" s="55" t="n">
        <v>0</v>
      </c>
    </row>
    <row r="28" ht="21" customHeight="true">
      <c r="A28" s="9" t="s">
        <v>21</v>
      </c>
      <c r="B28" s="19" t="n">
        <v>1687</v>
      </c>
      <c r="C28" s="19" t="n">
        <v>197</v>
      </c>
      <c r="D28" s="19" t="n">
        <v>340</v>
      </c>
      <c r="E28" s="18" t="n">
        <f>SUM(B28:D28)</f>
        <v>2224</v>
      </c>
      <c r="F28" s="19" t="n">
        <v>626</v>
      </c>
      <c r="G28" s="31" t="n">
        <f>IF($L28&gt;0, F28/$L28*100, "--")</f>
        <v>100</v>
      </c>
      <c r="H28" s="18" t="n">
        <v>0</v>
      </c>
      <c r="I28" s="36" t="n">
        <f>IF($L28&gt;0, H28/$L28*100, "--")</f>
        <v>0</v>
      </c>
      <c r="J28" s="18" t="n">
        <v>0</v>
      </c>
      <c r="K28" s="36" t="n">
        <f>IF($L28&gt;0, J28/$L28*100, "--")</f>
        <v>0</v>
      </c>
      <c r="L28" s="18" t="n">
        <f>SUM(F28, H28, J28)</f>
        <v>626</v>
      </c>
      <c r="M28" s="19" t="n">
        <v>1380</v>
      </c>
      <c r="N28" s="18" t="n">
        <f>SUM(L28, M28)</f>
        <v>2006</v>
      </c>
      <c r="O28" s="36" t="n">
        <f>IF(E28&gt;0, N28/E28*100, "--")</f>
        <v>90.1978417266187</v>
      </c>
      <c r="P28" s="31" t="n">
        <v>1.25</v>
      </c>
      <c r="Q28" s="18" t="n">
        <f>E28-N28</f>
        <v>218</v>
      </c>
      <c r="R28" s="36" t="n">
        <f>IF(E28&gt;0, Q28/E28*100, "--")</f>
        <v>9.8021582733813</v>
      </c>
      <c r="S28" s="18" t="n">
        <v>218</v>
      </c>
      <c r="T28" s="55" t="n">
        <v>0</v>
      </c>
    </row>
    <row r="29" ht="21" customHeight="true">
      <c r="A29" s="9" t="s">
        <v>22</v>
      </c>
      <c r="B29" s="19" t="n">
        <v>1635</v>
      </c>
      <c r="C29" s="19" t="n">
        <v>168</v>
      </c>
      <c r="D29" s="19" t="n">
        <v>325</v>
      </c>
      <c r="E29" s="18" t="n">
        <f>SUM(B29:D29)</f>
        <v>2128</v>
      </c>
      <c r="F29" s="19" t="n">
        <v>663</v>
      </c>
      <c r="G29" s="31" t="n">
        <f>IF($L29&gt;0, F29/$L29*100, "--")</f>
        <v>100</v>
      </c>
      <c r="H29" s="18" t="n">
        <v>0</v>
      </c>
      <c r="I29" s="36" t="n">
        <f>IF($L29&gt;0, H29/$L29*100, "--")</f>
        <v>0</v>
      </c>
      <c r="J29" s="18" t="n">
        <v>0</v>
      </c>
      <c r="K29" s="36" t="n">
        <f>IF($L29&gt;0, J29/$L29*100, "--")</f>
        <v>0</v>
      </c>
      <c r="L29" s="18" t="n">
        <f>SUM(F29, H29, J29)</f>
        <v>663</v>
      </c>
      <c r="M29" s="19" t="n">
        <v>1281</v>
      </c>
      <c r="N29" s="18" t="n">
        <f>SUM(L29, M29)</f>
        <v>1944</v>
      </c>
      <c r="O29" s="36" t="n">
        <f>IF(E29&gt;0, N29/E29*100, "--")</f>
        <v>91.3533834586466</v>
      </c>
      <c r="P29" s="31" t="n">
        <v>1.23</v>
      </c>
      <c r="Q29" s="18" t="n">
        <f>E29-N29</f>
        <v>184</v>
      </c>
      <c r="R29" s="36" t="n">
        <f>IF(E29&gt;0, Q29/E29*100, "--")</f>
        <v>8.64661654135338</v>
      </c>
      <c r="S29" s="18" t="n">
        <v>184</v>
      </c>
      <c r="T29" s="55" t="n">
        <v>0</v>
      </c>
    </row>
    <row r="30" ht="21" customHeight="true">
      <c r="A30" s="9" t="s">
        <v>23</v>
      </c>
      <c r="B30" s="19" t="n">
        <v>1360</v>
      </c>
      <c r="C30" s="19" t="n">
        <v>188</v>
      </c>
      <c r="D30" s="19" t="n">
        <v>223</v>
      </c>
      <c r="E30" s="18" t="n">
        <f>SUM(B30:D30)</f>
        <v>1771</v>
      </c>
      <c r="F30" s="19" t="n">
        <v>389</v>
      </c>
      <c r="G30" s="31" t="n">
        <f>IF($L30&gt;0, F30/$L30*100, "--")</f>
        <v>100</v>
      </c>
      <c r="H30" s="18" t="n">
        <v>0</v>
      </c>
      <c r="I30" s="36" t="n">
        <f>IF($L30&gt;0, H30/$L30*100, "--")</f>
        <v>0</v>
      </c>
      <c r="J30" s="18" t="n">
        <v>0</v>
      </c>
      <c r="K30" s="36" t="n">
        <f>IF($L30&gt;0, J30/$L30*100, "--")</f>
        <v>0</v>
      </c>
      <c r="L30" s="18" t="n">
        <f>SUM(F30, H30, J30)</f>
        <v>389</v>
      </c>
      <c r="M30" s="19" t="n">
        <v>1188</v>
      </c>
      <c r="N30" s="18" t="n">
        <f>SUM(L30, M30)</f>
        <v>1577</v>
      </c>
      <c r="O30" s="36" t="n">
        <f>IF(E30&gt;0, N30/E30*100, "--")</f>
        <v>89.0457368718238</v>
      </c>
      <c r="P30" s="31" t="n">
        <v>1.21</v>
      </c>
      <c r="Q30" s="18" t="n">
        <f>E30-N30</f>
        <v>194</v>
      </c>
      <c r="R30" s="36" t="n">
        <f>IF(E30&gt;0, Q30/E30*100, "--")</f>
        <v>10.9542631281762</v>
      </c>
      <c r="S30" s="18" t="n">
        <v>194</v>
      </c>
      <c r="T30" s="55" t="n">
        <v>0</v>
      </c>
    </row>
    <row r="31" ht="21" customHeight="true">
      <c r="A31" s="9" t="s">
        <v>24</v>
      </c>
      <c r="B31" s="19" t="n">
        <v>1968</v>
      </c>
      <c r="C31" s="19" t="n">
        <v>178</v>
      </c>
      <c r="D31" s="19" t="n">
        <v>608</v>
      </c>
      <c r="E31" s="18" t="n">
        <f>SUM(B31:D31)</f>
        <v>2754</v>
      </c>
      <c r="F31" s="19" t="n">
        <v>881</v>
      </c>
      <c r="G31" s="31" t="n">
        <f>IF($L31&gt;0, F31/$L31*100, "--")</f>
        <v>100</v>
      </c>
      <c r="H31" s="18" t="n">
        <v>0</v>
      </c>
      <c r="I31" s="36" t="n">
        <f>IF($L31&gt;0, H31/$L31*100, "--")</f>
        <v>0</v>
      </c>
      <c r="J31" s="18" t="n">
        <v>0</v>
      </c>
      <c r="K31" s="36" t="n">
        <f>IF($L31&gt;0, J31/$L31*100, "--")</f>
        <v>0</v>
      </c>
      <c r="L31" s="18" t="n">
        <f>SUM(F31, H31, J31)</f>
        <v>881</v>
      </c>
      <c r="M31" s="19" t="n">
        <v>1636</v>
      </c>
      <c r="N31" s="18" t="n">
        <f>SUM(L31, M31)</f>
        <v>2517</v>
      </c>
      <c r="O31" s="36" t="n">
        <f>IF(E31&gt;0, N31/E31*100, "--")</f>
        <v>91.3943355119826</v>
      </c>
      <c r="P31" s="31" t="n">
        <v>1.03</v>
      </c>
      <c r="Q31" s="18" t="n">
        <f>E31-N31</f>
        <v>237</v>
      </c>
      <c r="R31" s="36" t="n">
        <f>IF(E31&gt;0, Q31/E31*100, "--")</f>
        <v>8.60566448801743</v>
      </c>
      <c r="S31" s="18" t="n">
        <v>237</v>
      </c>
      <c r="T31" s="55" t="n">
        <v>0</v>
      </c>
    </row>
    <row r="32" ht="21" customHeight="true">
      <c r="A32" s="9" t="s">
        <v>25</v>
      </c>
      <c r="B32" s="19" t="n">
        <v>1640</v>
      </c>
      <c r="C32" s="19" t="n">
        <v>239</v>
      </c>
      <c r="D32" s="19" t="n">
        <v>387</v>
      </c>
      <c r="E32" s="18" t="n">
        <f>SUM(B32:D32)</f>
        <v>2266</v>
      </c>
      <c r="F32" s="19" t="n">
        <v>684</v>
      </c>
      <c r="G32" s="31" t="n">
        <f>IF($L32&gt;0, F32/$L32*100, "--")</f>
        <v>100</v>
      </c>
      <c r="H32" s="18" t="n">
        <v>0</v>
      </c>
      <c r="I32" s="36" t="n">
        <f>IF($L32&gt;0, H32/$L32*100, "--")</f>
        <v>0</v>
      </c>
      <c r="J32" s="18" t="n">
        <v>0</v>
      </c>
      <c r="K32" s="36" t="n">
        <f>IF($L32&gt;0, J32/$L32*100, "--")</f>
        <v>0</v>
      </c>
      <c r="L32" s="18" t="n">
        <f>SUM(F32, H32, J32)</f>
        <v>684</v>
      </c>
      <c r="M32" s="19" t="n">
        <v>1297</v>
      </c>
      <c r="N32" s="18" t="n">
        <f>SUM(L32, M32)</f>
        <v>1981</v>
      </c>
      <c r="O32" s="36" t="n">
        <f>IF(E32&gt;0, N32/E32*100, "--")</f>
        <v>87.4227714033539</v>
      </c>
      <c r="P32" s="31" t="n">
        <v>1.82</v>
      </c>
      <c r="Q32" s="18" t="n">
        <f>E32-N32</f>
        <v>285</v>
      </c>
      <c r="R32" s="36" t="n">
        <f>IF(E32&gt;0, Q32/E32*100, "--")</f>
        <v>12.5772285966461</v>
      </c>
      <c r="S32" s="18" t="n">
        <v>284</v>
      </c>
      <c r="T32" s="55" t="n">
        <v>1</v>
      </c>
    </row>
    <row r="33" ht="21" customHeight="true">
      <c r="A33" s="9" t="s">
        <v>26</v>
      </c>
      <c r="B33" s="19" t="n">
        <v>1611</v>
      </c>
      <c r="C33" s="19" t="n">
        <v>184</v>
      </c>
      <c r="D33" s="19" t="n">
        <v>385</v>
      </c>
      <c r="E33" s="18" t="n">
        <f>SUM(B33:D33)</f>
        <v>2180</v>
      </c>
      <c r="F33" s="19" t="n">
        <v>571</v>
      </c>
      <c r="G33" s="31" t="n">
        <f>IF($L33&gt;0, F33/$L33*100, "--")</f>
        <v>100</v>
      </c>
      <c r="H33" s="18" t="n">
        <v>0</v>
      </c>
      <c r="I33" s="36" t="n">
        <f>IF($L33&gt;0, H33/$L33*100, "--")</f>
        <v>0</v>
      </c>
      <c r="J33" s="18" t="n">
        <v>0</v>
      </c>
      <c r="K33" s="36" t="n">
        <f>IF($L33&gt;0, J33/$L33*100, "--")</f>
        <v>0</v>
      </c>
      <c r="L33" s="18" t="n">
        <f>SUM(F33, H33, J33)</f>
        <v>571</v>
      </c>
      <c r="M33" s="19" t="n">
        <v>1443</v>
      </c>
      <c r="N33" s="18" t="n">
        <f>SUM(L33, M33)</f>
        <v>2014</v>
      </c>
      <c r="O33" s="36" t="n">
        <f>IF(E33&gt;0, N33/E33*100, "--")</f>
        <v>92.3853211009174</v>
      </c>
      <c r="P33" s="31" t="n">
        <v>1.46</v>
      </c>
      <c r="Q33" s="18" t="n">
        <f>E33-N33</f>
        <v>166</v>
      </c>
      <c r="R33" s="36" t="n">
        <f>IF(E33&gt;0, Q33/E33*100, "--")</f>
        <v>7.61467889908257</v>
      </c>
      <c r="S33" s="18" t="n">
        <v>166</v>
      </c>
      <c r="T33" s="55" t="n">
        <v>0</v>
      </c>
    </row>
    <row r="34" ht="21" customHeight="true">
      <c r="A34" s="9" t="s">
        <v>27</v>
      </c>
      <c r="B34" s="19" t="n">
        <v>1579</v>
      </c>
      <c r="C34" s="19" t="n">
        <v>183</v>
      </c>
      <c r="D34" s="19" t="n">
        <v>405</v>
      </c>
      <c r="E34" s="18" t="n">
        <f>SUM(B34:D34)</f>
        <v>2167</v>
      </c>
      <c r="F34" s="19" t="n">
        <v>662</v>
      </c>
      <c r="G34" s="31" t="n">
        <f>IF($L34&gt;0, F34/$L34*100, "--")</f>
        <v>100</v>
      </c>
      <c r="H34" s="18" t="n">
        <v>0</v>
      </c>
      <c r="I34" s="36" t="n">
        <f>IF($L34&gt;0, H34/$L34*100, "--")</f>
        <v>0</v>
      </c>
      <c r="J34" s="18" t="n">
        <v>0</v>
      </c>
      <c r="K34" s="36" t="n">
        <f>IF($L34&gt;0, J34/$L34*100, "--")</f>
        <v>0</v>
      </c>
      <c r="L34" s="18" t="n">
        <f>SUM(F34, H34, J34)</f>
        <v>662</v>
      </c>
      <c r="M34" s="19" t="n">
        <v>1307</v>
      </c>
      <c r="N34" s="18" t="n">
        <f>SUM(L34, M34)</f>
        <v>1969</v>
      </c>
      <c r="O34" s="36" t="n">
        <f>IF(E34&gt;0, N34/E34*100, "--")</f>
        <v>90.8629441624365</v>
      </c>
      <c r="P34" s="31" t="n">
        <v>1.32</v>
      </c>
      <c r="Q34" s="18" t="n">
        <f>E34-N34</f>
        <v>198</v>
      </c>
      <c r="R34" s="36" t="n">
        <f>IF(E34&gt;0, Q34/E34*100, "--")</f>
        <v>9.13705583756345</v>
      </c>
      <c r="S34" s="18" t="n">
        <v>198</v>
      </c>
      <c r="T34" s="55" t="n">
        <v>0</v>
      </c>
    </row>
    <row r="35" ht="21" customHeight="true">
      <c r="A35" s="9" t="s">
        <v>28</v>
      </c>
      <c r="B35" s="19" t="n">
        <v>1463</v>
      </c>
      <c r="C35" s="19" t="n">
        <v>178</v>
      </c>
      <c r="D35" s="19" t="n">
        <v>268</v>
      </c>
      <c r="E35" s="18" t="n">
        <f>SUM(B35:D35)</f>
        <v>1909</v>
      </c>
      <c r="F35" s="19" t="n">
        <v>536</v>
      </c>
      <c r="G35" s="31" t="n">
        <f>IF($L35&gt;0, F35/$L35*100, "--")</f>
        <v>100</v>
      </c>
      <c r="H35" s="18" t="n">
        <v>0</v>
      </c>
      <c r="I35" s="36" t="n">
        <f>IF($L35&gt;0, H35/$L35*100, "--")</f>
        <v>0</v>
      </c>
      <c r="J35" s="18" t="n">
        <v>0</v>
      </c>
      <c r="K35" s="36" t="n">
        <f>IF($L35&gt;0, J35/$L35*100, "--")</f>
        <v>0</v>
      </c>
      <c r="L35" s="18" t="n">
        <f>SUM(F35, H35, J35)</f>
        <v>536</v>
      </c>
      <c r="M35" s="19" t="n">
        <v>1234</v>
      </c>
      <c r="N35" s="18" t="n">
        <f>SUM(L35, M35)</f>
        <v>1770</v>
      </c>
      <c r="O35" s="36" t="n">
        <f>IF(E35&gt;0, N35/E35*100, "--")</f>
        <v>92.7187008905186</v>
      </c>
      <c r="P35" s="31" t="n">
        <v>1.52</v>
      </c>
      <c r="Q35" s="18" t="n">
        <f>E35-N35</f>
        <v>139</v>
      </c>
      <c r="R35" s="36" t="n">
        <f>IF(E35&gt;0, Q35/E35*100, "--")</f>
        <v>7.2812991094814</v>
      </c>
      <c r="S35" s="18" t="n">
        <v>139</v>
      </c>
      <c r="T35" s="55" t="n">
        <v>0</v>
      </c>
    </row>
    <row r="36" ht="21" customHeight="true">
      <c r="A36" s="9" t="s">
        <v>29</v>
      </c>
      <c r="B36" s="19" t="n">
        <v>1228</v>
      </c>
      <c r="C36" s="19" t="n">
        <v>128</v>
      </c>
      <c r="D36" s="19" t="n">
        <v>192</v>
      </c>
      <c r="E36" s="18" t="n">
        <f>SUM(B36:D36)</f>
        <v>1548</v>
      </c>
      <c r="F36" s="19" t="n">
        <v>358</v>
      </c>
      <c r="G36" s="31" t="n">
        <f>IF($L36&gt;0, F36/$L36*100, "--")</f>
        <v>100</v>
      </c>
      <c r="H36" s="18" t="n">
        <v>0</v>
      </c>
      <c r="I36" s="36" t="n">
        <f>IF($L36&gt;0, H36/$L36*100, "--")</f>
        <v>0</v>
      </c>
      <c r="J36" s="18" t="n">
        <v>0</v>
      </c>
      <c r="K36" s="36" t="n">
        <f>IF($L36&gt;0, J36/$L36*100, "--")</f>
        <v>0</v>
      </c>
      <c r="L36" s="18" t="n">
        <f>SUM(F36, H36, J36)</f>
        <v>358</v>
      </c>
      <c r="M36" s="19" t="n">
        <v>1047</v>
      </c>
      <c r="N36" s="18" t="n">
        <f>SUM(L36, M36)</f>
        <v>1405</v>
      </c>
      <c r="O36" s="36" t="n">
        <f>IF(E36&gt;0, N36/E36*100, "--")</f>
        <v>90.7622739018088</v>
      </c>
      <c r="P36" s="31" t="n">
        <v>1.47</v>
      </c>
      <c r="Q36" s="18" t="n">
        <f>E36-N36</f>
        <v>143</v>
      </c>
      <c r="R36" s="36" t="n">
        <f>IF(E36&gt;0, Q36/E36*100, "--")</f>
        <v>9.23772609819122</v>
      </c>
      <c r="S36" s="18" t="n">
        <v>143</v>
      </c>
      <c r="T36" s="55" t="n">
        <v>0</v>
      </c>
    </row>
    <row r="37" ht="21" customHeight="true">
      <c r="A37" s="9" t="s">
        <v>30</v>
      </c>
      <c r="B37" s="19" t="n">
        <v>1745</v>
      </c>
      <c r="C37" s="19" t="n">
        <v>276</v>
      </c>
      <c r="D37" s="19" t="n">
        <v>514</v>
      </c>
      <c r="E37" s="18" t="n">
        <f>SUM(B37:D37)</f>
        <v>2535</v>
      </c>
      <c r="F37" s="19" t="n">
        <v>742</v>
      </c>
      <c r="G37" s="31" t="n">
        <f>IF($L37&gt;0, F37/$L37*100, "--")</f>
        <v>97.7602108036891</v>
      </c>
      <c r="H37" s="18" t="n">
        <v>16</v>
      </c>
      <c r="I37" s="36" t="n">
        <f>IF($L37&gt;0, H37/$L37*100, "--")</f>
        <v>2.10803689064559</v>
      </c>
      <c r="J37" s="18" t="n">
        <v>1</v>
      </c>
      <c r="K37" s="36" t="n">
        <f>IF($L37&gt;0, J37/$L37*100, "--")</f>
        <v>0.131752305665349</v>
      </c>
      <c r="L37" s="18" t="n">
        <f>SUM(F37, H37, J37)</f>
        <v>759</v>
      </c>
      <c r="M37" s="19" t="n">
        <v>1523</v>
      </c>
      <c r="N37" s="18" t="n">
        <f>SUM(L37, M37)</f>
        <v>2282</v>
      </c>
      <c r="O37" s="36" t="n">
        <f>IF(E37&gt;0, N37/E37*100, "--")</f>
        <v>90.0197238658777</v>
      </c>
      <c r="P37" s="31" t="n">
        <v>1.88</v>
      </c>
      <c r="Q37" s="18" t="n">
        <f>E37-N37</f>
        <v>253</v>
      </c>
      <c r="R37" s="36" t="n">
        <f>IF(E37&gt;0, Q37/E37*100, "--")</f>
        <v>9.98027613412229</v>
      </c>
      <c r="S37" s="18" t="n">
        <v>251</v>
      </c>
      <c r="T37" s="55" t="n">
        <v>2</v>
      </c>
    </row>
    <row r="38" ht="21" customHeight="true">
      <c r="A38" s="9" t="s">
        <v>31</v>
      </c>
      <c r="B38" s="19" t="n">
        <v>1091</v>
      </c>
      <c r="C38" s="19" t="n">
        <v>135</v>
      </c>
      <c r="D38" s="19" t="n">
        <v>116</v>
      </c>
      <c r="E38" s="18" t="n">
        <f>SUM(B38:D38)</f>
        <v>1342</v>
      </c>
      <c r="F38" s="19" t="n">
        <v>226</v>
      </c>
      <c r="G38" s="31" t="n">
        <f>IF($L38&gt;0, F38/$L38*100, "--")</f>
        <v>99.5594713656388</v>
      </c>
      <c r="H38" s="18" t="n">
        <v>1</v>
      </c>
      <c r="I38" s="36" t="n">
        <f>IF($L38&gt;0, H38/$L38*100, "--")</f>
        <v>0.440528634361234</v>
      </c>
      <c r="J38" s="18" t="n">
        <v>0</v>
      </c>
      <c r="K38" s="36" t="n">
        <f>IF($L38&gt;0, J38/$L38*100, "--")</f>
        <v>0</v>
      </c>
      <c r="L38" s="18" t="n">
        <f>SUM(F38, H38, J38)</f>
        <v>227</v>
      </c>
      <c r="M38" s="19" t="n">
        <v>965</v>
      </c>
      <c r="N38" s="18" t="n">
        <f>SUM(L38, M38)</f>
        <v>1192</v>
      </c>
      <c r="O38" s="36" t="n">
        <f>IF(E38&gt;0, N38/E38*100, "--")</f>
        <v>88.822652757079</v>
      </c>
      <c r="P38" s="31" t="n">
        <v>1.59</v>
      </c>
      <c r="Q38" s="18" t="n">
        <f>E38-N38</f>
        <v>150</v>
      </c>
      <c r="R38" s="36" t="n">
        <f>IF(E38&gt;0, Q38/E38*100, "--")</f>
        <v>11.177347242921</v>
      </c>
      <c r="S38" s="18" t="n">
        <v>150</v>
      </c>
      <c r="T38" s="55" t="n">
        <v>0</v>
      </c>
    </row>
    <row r="39" ht="21" customHeight="true">
      <c r="A39" s="9" t="s">
        <v>32</v>
      </c>
      <c r="B39" s="19" t="n">
        <v>1209</v>
      </c>
      <c r="C39" s="19" t="n">
        <v>144</v>
      </c>
      <c r="D39" s="19" t="n">
        <v>206</v>
      </c>
      <c r="E39" s="18" t="n">
        <f>SUM(B39:D39)</f>
        <v>1559</v>
      </c>
      <c r="F39" s="19" t="n">
        <v>330</v>
      </c>
      <c r="G39" s="31" t="n">
        <f>IF($L39&gt;0, F39/$L39*100, "--")</f>
        <v>100</v>
      </c>
      <c r="H39" s="18" t="n">
        <v>0</v>
      </c>
      <c r="I39" s="36" t="n">
        <f>IF($L39&gt;0, H39/$L39*100, "--")</f>
        <v>0</v>
      </c>
      <c r="J39" s="18" t="n">
        <v>0</v>
      </c>
      <c r="K39" s="36" t="n">
        <f>IF($L39&gt;0, J39/$L39*100, "--")</f>
        <v>0</v>
      </c>
      <c r="L39" s="18" t="n">
        <f>SUM(F39, H39, J39)</f>
        <v>330</v>
      </c>
      <c r="M39" s="19" t="n">
        <v>1037</v>
      </c>
      <c r="N39" s="18" t="n">
        <f>SUM(L39, M39)</f>
        <v>1367</v>
      </c>
      <c r="O39" s="36" t="n">
        <f>IF(E39&gt;0, N39/E39*100, "--")</f>
        <v>87.6844130853111</v>
      </c>
      <c r="P39" s="31" t="n">
        <v>1.47</v>
      </c>
      <c r="Q39" s="18" t="n">
        <f>E39-N39</f>
        <v>192</v>
      </c>
      <c r="R39" s="36" t="n">
        <f>IF(E39&gt;0, Q39/E39*100, "--")</f>
        <v>12.3155869146889</v>
      </c>
      <c r="S39" s="18" t="n">
        <v>192</v>
      </c>
      <c r="T39" s="55" t="n">
        <v>0</v>
      </c>
    </row>
    <row r="40" ht="21" customHeight="true">
      <c r="A40" s="9" t="s">
        <v>33</v>
      </c>
      <c r="B40" s="19" t="n">
        <v>1232</v>
      </c>
      <c r="C40" s="19" t="n">
        <v>122</v>
      </c>
      <c r="D40" s="19" t="n">
        <v>239</v>
      </c>
      <c r="E40" s="18" t="n">
        <f>SUM(B40:D40)</f>
        <v>1593</v>
      </c>
      <c r="F40" s="19" t="n">
        <v>291</v>
      </c>
      <c r="G40" s="31" t="n">
        <f>IF($L40&gt;0, F40/$L40*100, "--")</f>
        <v>100</v>
      </c>
      <c r="H40" s="18" t="n">
        <v>0</v>
      </c>
      <c r="I40" s="36" t="n">
        <f>IF($L40&gt;0, H40/$L40*100, "--")</f>
        <v>0</v>
      </c>
      <c r="J40" s="18" t="n">
        <v>0</v>
      </c>
      <c r="K40" s="36" t="n">
        <f>IF($L40&gt;0, J40/$L40*100, "--")</f>
        <v>0</v>
      </c>
      <c r="L40" s="18" t="n">
        <f>SUM(F40, H40, J40)</f>
        <v>291</v>
      </c>
      <c r="M40" s="19" t="n">
        <v>1159</v>
      </c>
      <c r="N40" s="18" t="n">
        <f>SUM(L40, M40)</f>
        <v>1450</v>
      </c>
      <c r="O40" s="36" t="n">
        <f>IF(E40&gt;0, N40/E40*100, "--")</f>
        <v>91.023226616447</v>
      </c>
      <c r="P40" s="31" t="n">
        <v>1.34</v>
      </c>
      <c r="Q40" s="18" t="n">
        <f>E40-N40</f>
        <v>143</v>
      </c>
      <c r="R40" s="36" t="n">
        <f>IF(E40&gt;0, Q40/E40*100, "--")</f>
        <v>8.97677338355304</v>
      </c>
      <c r="S40" s="18" t="n">
        <v>143</v>
      </c>
      <c r="T40" s="55" t="n">
        <v>0</v>
      </c>
    </row>
    <row r="41" ht="19.5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5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5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5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5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5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5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G44:H44"/>
    <mergeCell ref="N8:O8"/>
    <mergeCell ref="N7:O7"/>
    <mergeCell ref="F7:K7"/>
    <mergeCell ref="M7:M9"/>
    <mergeCell ref="J8:K8"/>
    <mergeCell ref="L8:L9"/>
    <mergeCell ref="G42:H42"/>
    <mergeCell ref="P7:P9"/>
    <mergeCell ref="Q7:R7"/>
    <mergeCell ref="B7:B9"/>
    <mergeCell ref="C7:C9"/>
    <mergeCell ref="E8:E9"/>
    <mergeCell ref="F8:G8"/>
    <mergeCell ref="H8:I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2.25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5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