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lo119100\Desktop\"/>
    </mc:Choice>
  </mc:AlternateContent>
  <xr:revisionPtr revIDLastSave="0" documentId="13_ncr:1_{9411E983-E489-40BB-9C06-16B170BE86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公文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1" i="1"/>
  <c r="M11" i="1"/>
  <c r="H11" i="1"/>
  <c r="F11" i="1"/>
  <c r="D11" i="1"/>
  <c r="C11" i="1"/>
  <c r="B11" i="1"/>
  <c r="E12" i="1"/>
  <c r="L42" i="1"/>
  <c r="N42" i="1" s="1"/>
  <c r="E42" i="1"/>
  <c r="L41" i="1"/>
  <c r="N41" i="1" s="1"/>
  <c r="E41" i="1"/>
  <c r="L40" i="1"/>
  <c r="I40" i="1" s="1"/>
  <c r="E40" i="1"/>
  <c r="L39" i="1"/>
  <c r="N39" i="1" s="1"/>
  <c r="E39" i="1"/>
  <c r="L38" i="1"/>
  <c r="N38" i="1" s="1"/>
  <c r="E38" i="1"/>
  <c r="L37" i="1"/>
  <c r="N37" i="1" s="1"/>
  <c r="E37" i="1"/>
  <c r="L36" i="1"/>
  <c r="I36" i="1" s="1"/>
  <c r="E36" i="1"/>
  <c r="L35" i="1"/>
  <c r="N35" i="1" s="1"/>
  <c r="E35" i="1"/>
  <c r="L34" i="1"/>
  <c r="N34" i="1" s="1"/>
  <c r="E34" i="1"/>
  <c r="L33" i="1"/>
  <c r="N33" i="1" s="1"/>
  <c r="E33" i="1"/>
  <c r="L32" i="1"/>
  <c r="I32" i="1" s="1"/>
  <c r="E32" i="1"/>
  <c r="L31" i="1"/>
  <c r="N31" i="1" s="1"/>
  <c r="E31" i="1"/>
  <c r="L30" i="1"/>
  <c r="N30" i="1" s="1"/>
  <c r="E30" i="1"/>
  <c r="L29" i="1"/>
  <c r="N29" i="1" s="1"/>
  <c r="E29" i="1"/>
  <c r="L28" i="1"/>
  <c r="I28" i="1" s="1"/>
  <c r="E28" i="1"/>
  <c r="L27" i="1"/>
  <c r="N27" i="1" s="1"/>
  <c r="E27" i="1"/>
  <c r="L26" i="1"/>
  <c r="N26" i="1" s="1"/>
  <c r="E26" i="1"/>
  <c r="L25" i="1"/>
  <c r="N25" i="1" s="1"/>
  <c r="E25" i="1"/>
  <c r="L24" i="1"/>
  <c r="I24" i="1" s="1"/>
  <c r="E24" i="1"/>
  <c r="L23" i="1"/>
  <c r="N23" i="1" s="1"/>
  <c r="E23" i="1"/>
  <c r="L22" i="1"/>
  <c r="N22" i="1" s="1"/>
  <c r="E22" i="1"/>
  <c r="L21" i="1"/>
  <c r="N21" i="1" s="1"/>
  <c r="E21" i="1"/>
  <c r="L20" i="1"/>
  <c r="I20" i="1" s="1"/>
  <c r="E20" i="1"/>
  <c r="L19" i="1"/>
  <c r="N19" i="1" s="1"/>
  <c r="E19" i="1"/>
  <c r="L18" i="1"/>
  <c r="N18" i="1" s="1"/>
  <c r="E18" i="1"/>
  <c r="L17" i="1"/>
  <c r="N17" i="1" s="1"/>
  <c r="E17" i="1"/>
  <c r="L16" i="1"/>
  <c r="I16" i="1" s="1"/>
  <c r="E16" i="1"/>
  <c r="L15" i="1"/>
  <c r="I15" i="1" s="1"/>
  <c r="E15" i="1"/>
  <c r="L14" i="1"/>
  <c r="N14" i="1" s="1"/>
  <c r="E14" i="1"/>
  <c r="L13" i="1"/>
  <c r="N13" i="1" s="1"/>
  <c r="E13" i="1"/>
  <c r="L12" i="1"/>
  <c r="I12" i="1" s="1"/>
  <c r="J11" i="1"/>
  <c r="K24" i="1" l="1"/>
  <c r="G23" i="1"/>
  <c r="K20" i="1"/>
  <c r="G26" i="1"/>
  <c r="E11" i="1"/>
  <c r="G21" i="1"/>
  <c r="G25" i="1"/>
  <c r="L11" i="1"/>
  <c r="I11" i="1" s="1"/>
  <c r="K26" i="1"/>
  <c r="G13" i="1"/>
  <c r="G19" i="1"/>
  <c r="I23" i="1"/>
  <c r="K33" i="1"/>
  <c r="G38" i="1"/>
  <c r="O29" i="1"/>
  <c r="K16" i="1"/>
  <c r="G34" i="1"/>
  <c r="I39" i="1"/>
  <c r="K30" i="1"/>
  <c r="K12" i="1"/>
  <c r="I35" i="1"/>
  <c r="K32" i="1"/>
  <c r="K36" i="1"/>
  <c r="I19" i="1"/>
  <c r="G29" i="1"/>
  <c r="G33" i="1"/>
  <c r="O37" i="1"/>
  <c r="G37" i="1"/>
  <c r="K37" i="1"/>
  <c r="G30" i="1"/>
  <c r="K40" i="1"/>
  <c r="O17" i="1"/>
  <c r="G27" i="1"/>
  <c r="G17" i="1"/>
  <c r="I27" i="1"/>
  <c r="G31" i="1"/>
  <c r="K34" i="1"/>
  <c r="I31" i="1"/>
  <c r="G41" i="1"/>
  <c r="G14" i="1"/>
  <c r="K14" i="1"/>
  <c r="G18" i="1"/>
  <c r="G35" i="1"/>
  <c r="K38" i="1"/>
  <c r="K18" i="1"/>
  <c r="G42" i="1"/>
  <c r="G22" i="1"/>
  <c r="K42" i="1"/>
  <c r="G15" i="1"/>
  <c r="K22" i="1"/>
  <c r="G39" i="1"/>
  <c r="Q37" i="1"/>
  <c r="R37" i="1" s="1"/>
  <c r="Q29" i="1"/>
  <c r="R29" i="1" s="1"/>
  <c r="Q25" i="1"/>
  <c r="R25" i="1" s="1"/>
  <c r="Q13" i="1"/>
  <c r="R13" i="1" s="1"/>
  <c r="O13" i="1"/>
  <c r="Q21" i="1"/>
  <c r="R21" i="1" s="1"/>
  <c r="O21" i="1"/>
  <c r="Q41" i="1"/>
  <c r="R41" i="1" s="1"/>
  <c r="Q33" i="1"/>
  <c r="R33" i="1" s="1"/>
  <c r="O41" i="1"/>
  <c r="O33" i="1"/>
  <c r="O25" i="1"/>
  <c r="Q17" i="1"/>
  <c r="R17" i="1" s="1"/>
  <c r="K28" i="1"/>
  <c r="N28" i="1"/>
  <c r="Q28" i="1" s="1"/>
  <c r="R28" i="1" s="1"/>
  <c r="N32" i="1"/>
  <c r="Q32" i="1" s="1"/>
  <c r="R32" i="1" s="1"/>
  <c r="N36" i="1"/>
  <c r="Q36" i="1" s="1"/>
  <c r="R36" i="1" s="1"/>
  <c r="N40" i="1"/>
  <c r="Q40" i="1" s="1"/>
  <c r="R40" i="1" s="1"/>
  <c r="N12" i="1"/>
  <c r="Q12" i="1" s="1"/>
  <c r="R12" i="1" s="1"/>
  <c r="N20" i="1"/>
  <c r="Q20" i="1" s="1"/>
  <c r="R20" i="1" s="1"/>
  <c r="K15" i="1"/>
  <c r="K19" i="1"/>
  <c r="K23" i="1"/>
  <c r="K27" i="1"/>
  <c r="K31" i="1"/>
  <c r="K35" i="1"/>
  <c r="K39" i="1"/>
  <c r="N16" i="1"/>
  <c r="Q16" i="1" s="1"/>
  <c r="R16" i="1" s="1"/>
  <c r="I14" i="1"/>
  <c r="N15" i="1"/>
  <c r="O15" i="1" s="1"/>
  <c r="I18" i="1"/>
  <c r="I22" i="1"/>
  <c r="I26" i="1"/>
  <c r="I30" i="1"/>
  <c r="I34" i="1"/>
  <c r="I38" i="1"/>
  <c r="I42" i="1"/>
  <c r="O19" i="1"/>
  <c r="O23" i="1"/>
  <c r="O27" i="1"/>
  <c r="O31" i="1"/>
  <c r="O35" i="1"/>
  <c r="O39" i="1"/>
  <c r="Q19" i="1"/>
  <c r="R19" i="1" s="1"/>
  <c r="Q23" i="1"/>
  <c r="R23" i="1" s="1"/>
  <c r="Q27" i="1"/>
  <c r="R27" i="1" s="1"/>
  <c r="Q31" i="1"/>
  <c r="R31" i="1" s="1"/>
  <c r="Q35" i="1"/>
  <c r="R35" i="1" s="1"/>
  <c r="Q39" i="1"/>
  <c r="R39" i="1" s="1"/>
  <c r="I13" i="1"/>
  <c r="I17" i="1"/>
  <c r="I21" i="1"/>
  <c r="I25" i="1"/>
  <c r="I29" i="1"/>
  <c r="I33" i="1"/>
  <c r="I37" i="1"/>
  <c r="I41" i="1"/>
  <c r="N24" i="1"/>
  <c r="Q24" i="1" s="1"/>
  <c r="R24" i="1" s="1"/>
  <c r="K13" i="1"/>
  <c r="O14" i="1"/>
  <c r="K17" i="1"/>
  <c r="O18" i="1"/>
  <c r="K21" i="1"/>
  <c r="O22" i="1"/>
  <c r="K25" i="1"/>
  <c r="O26" i="1"/>
  <c r="K29" i="1"/>
  <c r="O30" i="1"/>
  <c r="O34" i="1"/>
  <c r="O38" i="1"/>
  <c r="K41" i="1"/>
  <c r="O42" i="1"/>
  <c r="G12" i="1"/>
  <c r="Q14" i="1"/>
  <c r="R14" i="1" s="1"/>
  <c r="G16" i="1"/>
  <c r="Q18" i="1"/>
  <c r="R18" i="1" s="1"/>
  <c r="G20" i="1"/>
  <c r="Q22" i="1"/>
  <c r="R22" i="1" s="1"/>
  <c r="G24" i="1"/>
  <c r="Q26" i="1"/>
  <c r="R26" i="1" s="1"/>
  <c r="G28" i="1"/>
  <c r="Q30" i="1"/>
  <c r="R30" i="1" s="1"/>
  <c r="G32" i="1"/>
  <c r="Q34" i="1"/>
  <c r="R34" i="1" s="1"/>
  <c r="G36" i="1"/>
  <c r="Q38" i="1"/>
  <c r="R38" i="1" s="1"/>
  <c r="G40" i="1"/>
  <c r="Q42" i="1"/>
  <c r="R42" i="1" s="1"/>
  <c r="Q15" i="1" l="1"/>
  <c r="R15" i="1" s="1"/>
  <c r="N11" i="1"/>
  <c r="Q11" i="1" s="1"/>
  <c r="R11" i="1" s="1"/>
  <c r="G11" i="1"/>
  <c r="K11" i="1"/>
  <c r="O24" i="1"/>
  <c r="O40" i="1"/>
  <c r="O28" i="1"/>
  <c r="O16" i="1"/>
  <c r="O20" i="1"/>
  <c r="O12" i="1"/>
  <c r="O32" i="1"/>
  <c r="O36" i="1"/>
  <c r="O11" i="1" l="1"/>
</calcChain>
</file>

<file path=xl/sharedStrings.xml><?xml version="1.0" encoding="utf-8"?>
<sst xmlns="http://schemas.openxmlformats.org/spreadsheetml/2006/main" count="105" uniqueCount="95">
  <si>
    <t>公開類</t>
  </si>
  <si>
    <t>編製機關</t>
  </si>
  <si>
    <t>研究發展考核委員會</t>
  </si>
  <si>
    <t>月報</t>
  </si>
  <si>
    <t>次月15日</t>
  </si>
  <si>
    <t>前填報</t>
  </si>
  <si>
    <t>表號</t>
  </si>
  <si>
    <t>30280-06-01-2</t>
  </si>
  <si>
    <t>臺中市政府一級機關一般公文統計表</t>
  </si>
  <si>
    <t>中華民國114年2月</t>
  </si>
  <si>
    <t>應辦公文</t>
  </si>
  <si>
    <t>辦結公文統計</t>
  </si>
  <si>
    <t>待辦公文統計</t>
  </si>
  <si>
    <t>本月份新收件數</t>
  </si>
  <si>
    <t>截至上月待辦件數</t>
  </si>
  <si>
    <t>本月創稿數</t>
  </si>
  <si>
    <t>合計</t>
  </si>
  <si>
    <t>發文統計</t>
  </si>
  <si>
    <t>小計</t>
  </si>
  <si>
    <t>存查件數</t>
  </si>
  <si>
    <t>辦結公文合計</t>
  </si>
  <si>
    <t>發文平均使用日數</t>
  </si>
  <si>
    <t>未逾辦理期限待辦件數</t>
  </si>
  <si>
    <t>已逾辦理期限待辦件數</t>
  </si>
  <si>
    <t>﹝1﹞+﹝2﹞+﹝3﹞</t>
  </si>
  <si>
    <t>6日以內(含)辦結</t>
  </si>
  <si>
    <t>6日以上至30日(含)辦結</t>
  </si>
  <si>
    <t>30日以上辦結</t>
  </si>
  <si>
    <t>﹝5﹞+﹝6﹞+﹝7﹞</t>
  </si>
  <si>
    <t>﹝8﹞+﹝9﹞</t>
  </si>
  <si>
    <t>﹝4﹞-﹝10﹞</t>
  </si>
  <si>
    <t>件數</t>
  </si>
  <si>
    <t>%</t>
  </si>
  <si>
    <t>﹝1﹞</t>
  </si>
  <si>
    <t>﹝2﹞</t>
  </si>
  <si>
    <t>﹝3﹞</t>
  </si>
  <si>
    <t>﹝4﹞</t>
  </si>
  <si>
    <t>﹝5﹞</t>
  </si>
  <si>
    <t>﹝5﹞/﹝8﹞</t>
  </si>
  <si>
    <t>﹝6﹞</t>
  </si>
  <si>
    <t>﹝6﹞/﹝8﹞</t>
  </si>
  <si>
    <t>﹝7﹞</t>
  </si>
  <si>
    <t>﹝7﹞/﹝8﹞</t>
  </si>
  <si>
    <t>﹝8﹞</t>
  </si>
  <si>
    <t>﹝9﹞</t>
  </si>
  <si>
    <t>﹝10﹞</t>
  </si>
  <si>
    <t>﹝10﹞/﹝4﹞</t>
  </si>
  <si>
    <t>﹝11﹞</t>
  </si>
  <si>
    <t>﹝12﹞</t>
  </si>
  <si>
    <t>﹝12﹞/﹝4﹞</t>
  </si>
  <si>
    <t>﹝13﹞</t>
  </si>
  <si>
    <t>﹝14﹞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</si>
  <si>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</si>
  <si>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</si>
  <si>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</si>
  <si>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</si>
  <si>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</si>
  <si>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</si>
  <si>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</si>
  <si>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</si>
  <si>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</si>
  <si>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</si>
  <si>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</si>
  <si>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</si>
  <si>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</si>
  <si>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</si>
  <si>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研考會</t>
  </si>
  <si>
    <t>政風處</t>
  </si>
  <si>
    <t>勞工局</t>
  </si>
  <si>
    <t>水利局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</si>
  <si>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</si>
  <si>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</si>
  <si>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</si>
  <si>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</si>
  <si>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</si>
  <si>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</si>
  <si>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</si>
  <si>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客委會</t>
  </si>
  <si>
    <t>都市發展局</t>
  </si>
  <si>
    <t>原民會</t>
  </si>
  <si>
    <t>運動局</t>
  </si>
  <si>
    <t>數位發展局</t>
  </si>
  <si>
    <t>捷運工程局</t>
  </si>
  <si>
    <t>業務主管人員</t>
  </si>
  <si>
    <t>填表</t>
  </si>
  <si>
    <t>審核</t>
  </si>
  <si>
    <t>機關首長</t>
  </si>
  <si>
    <t>主辦統計人員</t>
  </si>
  <si>
    <t>資料來源：</t>
  </si>
  <si>
    <t>本會管制考核組依據「臺中市政府公文整合資訊系統」資料編製。</t>
  </si>
  <si>
    <t>資料說明：</t>
  </si>
  <si>
    <t>未使用本府公文整合資訊系統之機關未列入本統計表。</t>
  </si>
  <si>
    <t>填表說明：</t>
  </si>
  <si>
    <t>本表編製1份，並依統計法規定永久保存，資料透過網際網路上傳至「臺中市公務統計行政管理系統」。</t>
  </si>
  <si>
    <t>中華民國114  年3月7 日編製</t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</si>
</sst>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 "/>
    <numFmt numFmtId="178" formatCode="#,##0;\-#,##0;\-"/>
    <numFmt numFmtId="179" formatCode="#,##0.00;\-#,##0.00;\-"/>
  </numFmts>
  <fonts count="68" x14ac:knownFonts="1">
    <font>
      <sz val="11"/>
      <color theme="1"/>
      <name val="新細明體"/>
      <family val="2"/>
      <scheme val="minor"/>
    </font>
    <font>
      <sz val="14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Calibri"/>
      <family val="2"/>
    </font>
    <font>
      <b/>
      <sz val="24"/>
      <color rgb="FF000000"/>
      <name val="標楷體"/>
      <family val="2"/>
    </font>
    <font>
      <b/>
      <sz val="14"/>
      <color rgb="FF000000"/>
      <name val="標楷體"/>
      <family val="2"/>
    </font>
    <font>
      <b/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9.9499999999999993"/>
      <color rgb="FF000000"/>
      <name val="Times New Roman"/>
      <family val="2"/>
    </font>
    <font>
      <sz val="12"/>
      <color rgb="FF000000"/>
      <name val="Times New Roman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rgb="FF000000"/>
      <name val="新細明體"/>
      <family val="2"/>
    </font>
    <font>
      <sz val="9.9499999999999993"/>
      <color rgb="FF000000"/>
      <name val="標楷體"/>
      <family val="2"/>
    </font>
    <font>
      <sz val="11"/>
      <color rgb="FF000000"/>
      <name val="標楷體"/>
      <family val="2"/>
    </font>
    <font>
      <sz val="9"/>
      <color rgb="FF000000"/>
      <name val="標楷體"/>
      <family val="2"/>
    </font>
    <font>
      <sz val="11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Calibri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176" fontId="20" fillId="0" borderId="7" xfId="0" applyNumberFormat="1" applyFont="1" applyBorder="1" applyAlignment="1">
      <alignment horizontal="right" vertical="center"/>
    </xf>
    <xf numFmtId="0" fontId="21" fillId="0" borderId="7" xfId="0" applyFont="1" applyBorder="1"/>
    <xf numFmtId="0" fontId="25" fillId="0" borderId="8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177" fontId="30" fillId="0" borderId="1" xfId="0" applyNumberFormat="1" applyFont="1" applyBorder="1" applyAlignment="1">
      <alignment horizontal="center" vertical="center" wrapText="1"/>
    </xf>
    <xf numFmtId="176" fontId="35" fillId="0" borderId="1" xfId="0" applyNumberFormat="1" applyFont="1" applyBorder="1" applyAlignment="1">
      <alignment horizontal="center" vertical="center" wrapText="1"/>
    </xf>
    <xf numFmtId="176" fontId="36" fillId="0" borderId="1" xfId="0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right" vertical="center" wrapText="1"/>
    </xf>
    <xf numFmtId="176" fontId="38" fillId="0" borderId="1" xfId="0" applyNumberFormat="1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/>
    </xf>
    <xf numFmtId="176" fontId="40" fillId="0" borderId="1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/>
    </xf>
    <xf numFmtId="178" fontId="43" fillId="0" borderId="1" xfId="0" applyNumberFormat="1" applyFont="1" applyBorder="1" applyAlignment="1">
      <alignment horizontal="right" vertical="center"/>
    </xf>
    <xf numFmtId="179" fontId="44" fillId="0" borderId="1" xfId="0" applyNumberFormat="1" applyFont="1" applyBorder="1" applyAlignment="1">
      <alignment horizontal="right" vertical="center"/>
    </xf>
    <xf numFmtId="0" fontId="51" fillId="0" borderId="1" xfId="0" applyFont="1" applyBorder="1"/>
    <xf numFmtId="177" fontId="52" fillId="0" borderId="7" xfId="0" applyNumberFormat="1" applyFont="1" applyBorder="1" applyAlignment="1">
      <alignment horizontal="right" vertical="center" wrapText="1"/>
    </xf>
    <xf numFmtId="176" fontId="54" fillId="0" borderId="7" xfId="0" applyNumberFormat="1" applyFont="1" applyBorder="1" applyAlignment="1">
      <alignment horizontal="right" vertical="center" wrapText="1"/>
    </xf>
    <xf numFmtId="0" fontId="55" fillId="0" borderId="7" xfId="0" applyFont="1" applyBorder="1" applyAlignment="1">
      <alignment horizontal="right" vertical="center" wrapText="1"/>
    </xf>
    <xf numFmtId="0" fontId="56" fillId="0" borderId="0" xfId="0" applyFont="1" applyAlignment="1">
      <alignment horizontal="right" vertical="center"/>
    </xf>
    <xf numFmtId="176" fontId="57" fillId="0" borderId="0" xfId="0" applyNumberFormat="1" applyFont="1" applyAlignment="1">
      <alignment horizontal="right" vertical="center"/>
    </xf>
    <xf numFmtId="0" fontId="58" fillId="0" borderId="0" xfId="0" applyFont="1"/>
    <xf numFmtId="10" fontId="59" fillId="0" borderId="0" xfId="0" applyNumberFormat="1" applyFont="1" applyAlignment="1">
      <alignment horizontal="right" vertical="center"/>
    </xf>
    <xf numFmtId="0" fontId="60" fillId="0" borderId="0" xfId="0" applyFont="1" applyAlignment="1">
      <alignment horizontal="right" vertical="center" wrapText="1"/>
    </xf>
    <xf numFmtId="176" fontId="61" fillId="0" borderId="0" xfId="0" applyNumberFormat="1" applyFont="1" applyAlignment="1">
      <alignment horizontal="right" vertical="center" wrapText="1"/>
    </xf>
    <xf numFmtId="0" fontId="62" fillId="0" borderId="0" xfId="0" applyFont="1" applyAlignment="1">
      <alignment horizontal="right" vertical="center" wrapText="1"/>
    </xf>
    <xf numFmtId="176" fontId="63" fillId="0" borderId="0" xfId="0" applyNumberFormat="1" applyFont="1" applyAlignment="1">
      <alignment horizontal="right" vertical="center" wrapText="1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/>
    <xf numFmtId="0" fontId="43" fillId="0" borderId="1" xfId="0" applyFont="1" applyBorder="1" applyAlignment="1">
      <alignment horizontal="right" vertical="center"/>
    </xf>
    <xf numFmtId="0" fontId="47" fillId="0" borderId="1" xfId="0" applyFont="1" applyBorder="1" applyAlignment="1">
      <alignment horizontal="right" vertical="center"/>
    </xf>
    <xf numFmtId="0" fontId="48" fillId="0" borderId="1" xfId="0" applyFont="1" applyBorder="1" applyAlignment="1">
      <alignment horizontal="right" vertical="center" wrapText="1"/>
    </xf>
    <xf numFmtId="0" fontId="49" fillId="0" borderId="1" xfId="0" applyFont="1" applyBorder="1" applyAlignment="1">
      <alignment horizontal="right" vertical="center" wrapText="1"/>
    </xf>
    <xf numFmtId="2" fontId="44" fillId="0" borderId="1" xfId="0" applyNumberFormat="1" applyFont="1" applyBorder="1" applyAlignment="1">
      <alignment horizontal="right" vertical="center"/>
    </xf>
    <xf numFmtId="2" fontId="46" fillId="0" borderId="1" xfId="0" applyNumberFormat="1" applyFont="1" applyBorder="1" applyAlignment="1">
      <alignment horizontal="right" vertical="center"/>
    </xf>
    <xf numFmtId="2" fontId="5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177" fontId="27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55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177" fontId="29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77" fontId="41" fillId="0" borderId="10" xfId="0" applyNumberFormat="1" applyFont="1" applyBorder="1" applyAlignment="1">
      <alignment horizontal="center" vertical="center" wrapText="1"/>
    </xf>
    <xf numFmtId="178" fontId="45" fillId="0" borderId="10" xfId="0" applyNumberFormat="1" applyFont="1" applyBorder="1" applyAlignment="1">
      <alignment horizontal="right" vertical="center"/>
    </xf>
    <xf numFmtId="178" fontId="43" fillId="0" borderId="10" xfId="0" applyNumberFormat="1" applyFont="1" applyBorder="1" applyAlignment="1">
      <alignment horizontal="right" vertical="center"/>
    </xf>
    <xf numFmtId="0" fontId="45" fillId="0" borderId="1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1"/>
  <sheetViews>
    <sheetView tabSelected="1" workbookViewId="0">
      <selection activeCell="W12" sqref="W11:W12"/>
    </sheetView>
  </sheetViews>
  <sheetFormatPr defaultColWidth="9.28515625" defaultRowHeight="15" customHeight="1" x14ac:dyDescent="0.25"/>
  <cols>
    <col min="1" max="1" width="16.140625" style="45" customWidth="1"/>
    <col min="2" max="4" width="12.140625" style="45" customWidth="1"/>
    <col min="5" max="5" width="14.140625" style="45" customWidth="1"/>
    <col min="6" max="20" width="11.140625" style="45" customWidth="1"/>
  </cols>
  <sheetData>
    <row r="1" spans="1:21" ht="23.65" customHeight="1" x14ac:dyDescent="0.25">
      <c r="A1" s="1" t="s">
        <v>0</v>
      </c>
      <c r="B1" s="2"/>
      <c r="C1" s="3"/>
      <c r="D1" s="4"/>
      <c r="E1" s="4"/>
      <c r="F1" s="4"/>
      <c r="G1" s="5"/>
      <c r="H1" s="6"/>
      <c r="I1" s="5"/>
      <c r="J1" s="6"/>
      <c r="K1" s="7"/>
      <c r="L1" s="8"/>
      <c r="M1" s="4"/>
      <c r="N1" s="9"/>
      <c r="O1" s="10" t="s">
        <v>1</v>
      </c>
      <c r="P1" s="53" t="s">
        <v>2</v>
      </c>
      <c r="Q1" s="53"/>
      <c r="R1" s="53"/>
      <c r="S1" s="53"/>
      <c r="T1" s="53"/>
      <c r="U1" s="2"/>
    </row>
    <row r="2" spans="1:21" ht="20.25" customHeight="1" x14ac:dyDescent="0.25">
      <c r="A2" s="1" t="s">
        <v>3</v>
      </c>
      <c r="B2" s="11" t="s">
        <v>4</v>
      </c>
      <c r="C2" s="12" t="s">
        <v>5</v>
      </c>
      <c r="D2" s="13"/>
      <c r="E2" s="13"/>
      <c r="F2" s="13"/>
      <c r="G2" s="14"/>
      <c r="H2" s="13"/>
      <c r="I2" s="60"/>
      <c r="J2" s="60"/>
      <c r="K2" s="60"/>
      <c r="L2" s="60"/>
      <c r="M2" s="60"/>
      <c r="N2" s="61"/>
      <c r="O2" s="10" t="s">
        <v>6</v>
      </c>
      <c r="P2" s="55" t="s">
        <v>7</v>
      </c>
      <c r="Q2" s="56"/>
      <c r="R2" s="56"/>
      <c r="S2" s="56"/>
      <c r="T2" s="56"/>
      <c r="U2" s="2"/>
    </row>
    <row r="3" spans="1:21" ht="16.7" customHeight="1" x14ac:dyDescent="0.25">
      <c r="A3" s="15"/>
      <c r="B3" s="15"/>
      <c r="C3" s="15"/>
      <c r="D3" s="15"/>
      <c r="E3" s="15"/>
      <c r="F3" s="15"/>
      <c r="G3" s="16"/>
      <c r="H3" s="15"/>
      <c r="I3" s="16"/>
      <c r="J3" s="15"/>
      <c r="K3" s="16"/>
      <c r="L3" s="15"/>
      <c r="M3" s="15"/>
      <c r="N3" s="15"/>
      <c r="O3" s="16"/>
      <c r="P3" s="15"/>
      <c r="Q3" s="15"/>
      <c r="R3" s="17"/>
      <c r="S3" s="17"/>
      <c r="T3" s="17"/>
    </row>
    <row r="4" spans="1:21" ht="39.200000000000003" customHeight="1" x14ac:dyDescent="0.25">
      <c r="A4" s="57" t="s">
        <v>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1" ht="39.75" customHeight="1" x14ac:dyDescent="0.25">
      <c r="A5" s="58" t="s">
        <v>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1" ht="20.25" customHeight="1" x14ac:dyDescent="0.25">
      <c r="A6" s="18"/>
      <c r="B6" s="53" t="s">
        <v>10</v>
      </c>
      <c r="C6" s="53"/>
      <c r="D6" s="53"/>
      <c r="E6" s="53"/>
      <c r="F6" s="53" t="s">
        <v>11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 t="s">
        <v>12</v>
      </c>
      <c r="R6" s="53"/>
      <c r="S6" s="53"/>
      <c r="T6" s="53"/>
      <c r="U6" s="2"/>
    </row>
    <row r="7" spans="1:21" ht="20.25" customHeight="1" x14ac:dyDescent="0.25">
      <c r="A7" s="19"/>
      <c r="B7" s="62" t="s">
        <v>13</v>
      </c>
      <c r="C7" s="62" t="s">
        <v>14</v>
      </c>
      <c r="D7" s="62" t="s">
        <v>15</v>
      </c>
      <c r="E7" s="20" t="s">
        <v>16</v>
      </c>
      <c r="F7" s="54" t="s">
        <v>17</v>
      </c>
      <c r="G7" s="54"/>
      <c r="H7" s="54"/>
      <c r="I7" s="54"/>
      <c r="J7" s="54"/>
      <c r="K7" s="54"/>
      <c r="L7" s="20" t="s">
        <v>18</v>
      </c>
      <c r="M7" s="62" t="s">
        <v>19</v>
      </c>
      <c r="N7" s="54" t="s">
        <v>20</v>
      </c>
      <c r="O7" s="54"/>
      <c r="P7" s="62" t="s">
        <v>21</v>
      </c>
      <c r="Q7" s="54" t="s">
        <v>12</v>
      </c>
      <c r="R7" s="54"/>
      <c r="S7" s="62" t="s">
        <v>22</v>
      </c>
      <c r="T7" s="71" t="s">
        <v>23</v>
      </c>
    </row>
    <row r="8" spans="1:21" ht="16.7" customHeight="1" x14ac:dyDescent="0.25">
      <c r="A8" s="19"/>
      <c r="B8" s="54"/>
      <c r="C8" s="54"/>
      <c r="D8" s="54"/>
      <c r="E8" s="66" t="s">
        <v>24</v>
      </c>
      <c r="F8" s="54" t="s">
        <v>25</v>
      </c>
      <c r="G8" s="54"/>
      <c r="H8" s="68" t="s">
        <v>26</v>
      </c>
      <c r="I8" s="68"/>
      <c r="J8" s="69" t="s">
        <v>27</v>
      </c>
      <c r="K8" s="69"/>
      <c r="L8" s="66" t="s">
        <v>28</v>
      </c>
      <c r="M8" s="54"/>
      <c r="N8" s="67" t="s">
        <v>29</v>
      </c>
      <c r="O8" s="67"/>
      <c r="P8" s="54"/>
      <c r="Q8" s="67" t="s">
        <v>30</v>
      </c>
      <c r="R8" s="67"/>
      <c r="S8" s="54"/>
      <c r="T8" s="72"/>
    </row>
    <row r="9" spans="1:21" ht="16.7" customHeight="1" x14ac:dyDescent="0.25">
      <c r="A9" s="19"/>
      <c r="B9" s="54"/>
      <c r="C9" s="54"/>
      <c r="D9" s="54"/>
      <c r="E9" s="67"/>
      <c r="F9" s="20" t="s">
        <v>31</v>
      </c>
      <c r="G9" s="22" t="s">
        <v>32</v>
      </c>
      <c r="H9" s="20" t="s">
        <v>31</v>
      </c>
      <c r="I9" s="22" t="s">
        <v>32</v>
      </c>
      <c r="J9" s="20" t="s">
        <v>31</v>
      </c>
      <c r="K9" s="22" t="s">
        <v>32</v>
      </c>
      <c r="L9" s="67"/>
      <c r="M9" s="54"/>
      <c r="N9" s="20" t="s">
        <v>31</v>
      </c>
      <c r="O9" s="23" t="s">
        <v>32</v>
      </c>
      <c r="P9" s="54"/>
      <c r="Q9" s="20" t="s">
        <v>31</v>
      </c>
      <c r="R9" s="23" t="s">
        <v>32</v>
      </c>
      <c r="S9" s="54"/>
      <c r="T9" s="72"/>
    </row>
    <row r="10" spans="1:21" ht="28.15" customHeight="1" x14ac:dyDescent="0.25">
      <c r="A10" s="24"/>
      <c r="B10" s="21" t="s">
        <v>33</v>
      </c>
      <c r="C10" s="21" t="s">
        <v>34</v>
      </c>
      <c r="D10" s="21" t="s">
        <v>35</v>
      </c>
      <c r="E10" s="21" t="s">
        <v>36</v>
      </c>
      <c r="F10" s="21" t="s">
        <v>37</v>
      </c>
      <c r="G10" s="25" t="s">
        <v>38</v>
      </c>
      <c r="H10" s="21" t="s">
        <v>39</v>
      </c>
      <c r="I10" s="25" t="s">
        <v>40</v>
      </c>
      <c r="J10" s="21" t="s">
        <v>41</v>
      </c>
      <c r="K10" s="25" t="s">
        <v>42</v>
      </c>
      <c r="L10" s="21" t="s">
        <v>43</v>
      </c>
      <c r="M10" s="21" t="s">
        <v>44</v>
      </c>
      <c r="N10" s="21" t="s">
        <v>45</v>
      </c>
      <c r="O10" s="26" t="s">
        <v>46</v>
      </c>
      <c r="P10" s="21" t="s">
        <v>47</v>
      </c>
      <c r="Q10" s="21" t="s">
        <v>48</v>
      </c>
      <c r="R10" s="27" t="s">
        <v>49</v>
      </c>
      <c r="S10" s="21" t="s">
        <v>50</v>
      </c>
      <c r="T10" s="73" t="s">
        <v>51</v>
      </c>
    </row>
    <row r="11" spans="1:21" ht="25.15" customHeight="1" x14ac:dyDescent="0.25">
      <c r="A11" s="28" t="s">
        <v>16</v>
      </c>
      <c r="B11" s="29">
        <f>SUM(B12:B42)</f>
        <v>118020</v>
      </c>
      <c r="C11" s="29">
        <f>SUM(C12:C42)</f>
        <v>14541</v>
      </c>
      <c r="D11" s="29">
        <f>SUM(D12:D42)</f>
        <v>36554</v>
      </c>
      <c r="E11" s="29">
        <f t="shared" ref="E11:E42" si="0">SUM(B11:D11)</f>
        <v>169115</v>
      </c>
      <c r="F11" s="29">
        <f>SUM(F12:F42)</f>
        <v>53420</v>
      </c>
      <c r="G11" s="30">
        <f t="shared" ref="G11:G42" si="1">IF($L11&gt;0, F11/$L11*100, 0)</f>
        <v>99.692078006904921</v>
      </c>
      <c r="H11" s="29">
        <f>SUM(H12:H42)</f>
        <v>164</v>
      </c>
      <c r="I11" s="30">
        <f t="shared" ref="I11:I42" si="2">IF($L11&gt;0, H11/$L11*100, 0)</f>
        <v>0.30605579919753662</v>
      </c>
      <c r="J11" s="29">
        <f>SUM(J12:J41)</f>
        <v>1</v>
      </c>
      <c r="K11" s="30">
        <f t="shared" ref="K11:K42" si="3">IF($L11&gt;0, J11/$L11*100, 0)</f>
        <v>1.866193897545955E-3</v>
      </c>
      <c r="L11" s="29">
        <f t="shared" ref="L11:L42" si="4">SUM(F11, H11, J11)</f>
        <v>53585</v>
      </c>
      <c r="M11" s="29">
        <f>SUM(M12:M42)</f>
        <v>97109</v>
      </c>
      <c r="N11" s="29">
        <f t="shared" ref="N11:N42" si="5">SUM(L11:M11)</f>
        <v>150694</v>
      </c>
      <c r="O11" s="30">
        <f t="shared" ref="O11:O42" si="6">IF($E11&gt;0, N11/$E11*100, 0)</f>
        <v>89.107412116015723</v>
      </c>
      <c r="P11" s="30">
        <v>1.96</v>
      </c>
      <c r="Q11" s="29">
        <f t="shared" ref="Q11:Q42" si="7">E11-N11</f>
        <v>18421</v>
      </c>
      <c r="R11" s="30">
        <f t="shared" ref="R11:R42" si="8">IF($E11&gt;0, Q11/$E11*100, 0)</f>
        <v>10.892587883984271</v>
      </c>
      <c r="S11" s="29">
        <f>SUM(S12:S42)</f>
        <v>18037</v>
      </c>
      <c r="T11" s="74">
        <f>SUM(T12:T42)</f>
        <v>384</v>
      </c>
    </row>
    <row r="12" spans="1:21" ht="25.15" customHeight="1" x14ac:dyDescent="0.25">
      <c r="A12" s="28" t="s">
        <v>52</v>
      </c>
      <c r="B12" s="46">
        <v>908</v>
      </c>
      <c r="C12" s="46">
        <v>95</v>
      </c>
      <c r="D12" s="46">
        <v>249</v>
      </c>
      <c r="E12" s="29">
        <f t="shared" si="0"/>
        <v>1252</v>
      </c>
      <c r="F12" s="46">
        <v>307</v>
      </c>
      <c r="G12" s="30">
        <f t="shared" si="1"/>
        <v>100</v>
      </c>
      <c r="H12" s="29">
        <v>0</v>
      </c>
      <c r="I12" s="30">
        <f t="shared" si="2"/>
        <v>0</v>
      </c>
      <c r="J12" s="29">
        <v>0</v>
      </c>
      <c r="K12" s="30">
        <f t="shared" si="3"/>
        <v>0</v>
      </c>
      <c r="L12" s="29">
        <f t="shared" si="4"/>
        <v>307</v>
      </c>
      <c r="M12" s="46">
        <v>828</v>
      </c>
      <c r="N12" s="29">
        <f t="shared" si="5"/>
        <v>1135</v>
      </c>
      <c r="O12" s="30">
        <f t="shared" si="6"/>
        <v>90.654952076677318</v>
      </c>
      <c r="P12" s="50">
        <v>1.31</v>
      </c>
      <c r="Q12" s="29">
        <f t="shared" si="7"/>
        <v>117</v>
      </c>
      <c r="R12" s="30">
        <f t="shared" si="8"/>
        <v>9.3450479233226851</v>
      </c>
      <c r="S12" s="29">
        <v>117</v>
      </c>
      <c r="T12" s="75">
        <v>0</v>
      </c>
    </row>
    <row r="13" spans="1:21" ht="25.15" customHeight="1" x14ac:dyDescent="0.25">
      <c r="A13" s="28" t="s">
        <v>53</v>
      </c>
      <c r="B13" s="46">
        <v>2490</v>
      </c>
      <c r="C13" s="46">
        <v>263</v>
      </c>
      <c r="D13" s="46">
        <v>570</v>
      </c>
      <c r="E13" s="29">
        <f t="shared" si="0"/>
        <v>3323</v>
      </c>
      <c r="F13" s="46">
        <v>1299</v>
      </c>
      <c r="G13" s="30">
        <f t="shared" si="1"/>
        <v>100</v>
      </c>
      <c r="H13" s="29">
        <v>0</v>
      </c>
      <c r="I13" s="30">
        <f t="shared" si="2"/>
        <v>0</v>
      </c>
      <c r="J13" s="29">
        <v>0</v>
      </c>
      <c r="K13" s="30">
        <f t="shared" si="3"/>
        <v>0</v>
      </c>
      <c r="L13" s="29">
        <f t="shared" si="4"/>
        <v>1299</v>
      </c>
      <c r="M13" s="46">
        <v>1732</v>
      </c>
      <c r="N13" s="29">
        <f t="shared" si="5"/>
        <v>3031</v>
      </c>
      <c r="O13" s="30">
        <f t="shared" si="6"/>
        <v>91.212759554619311</v>
      </c>
      <c r="P13" s="50">
        <v>1.5</v>
      </c>
      <c r="Q13" s="29">
        <f t="shared" si="7"/>
        <v>292</v>
      </c>
      <c r="R13" s="30">
        <f t="shared" si="8"/>
        <v>8.7872404453806805</v>
      </c>
      <c r="S13" s="29">
        <v>292</v>
      </c>
      <c r="T13" s="75">
        <v>0</v>
      </c>
    </row>
    <row r="14" spans="1:21" ht="25.15" customHeight="1" x14ac:dyDescent="0.25">
      <c r="A14" s="28" t="s">
        <v>54</v>
      </c>
      <c r="B14" s="46">
        <v>1299</v>
      </c>
      <c r="C14" s="46">
        <v>114</v>
      </c>
      <c r="D14" s="46">
        <v>420</v>
      </c>
      <c r="E14" s="29">
        <f t="shared" si="0"/>
        <v>1833</v>
      </c>
      <c r="F14" s="46">
        <v>460</v>
      </c>
      <c r="G14" s="30">
        <f t="shared" si="1"/>
        <v>99.567099567099575</v>
      </c>
      <c r="H14" s="46">
        <v>2</v>
      </c>
      <c r="I14" s="30">
        <f t="shared" si="2"/>
        <v>0.4329004329004329</v>
      </c>
      <c r="J14" s="29">
        <v>0</v>
      </c>
      <c r="K14" s="30">
        <f t="shared" si="3"/>
        <v>0</v>
      </c>
      <c r="L14" s="29">
        <f t="shared" si="4"/>
        <v>462</v>
      </c>
      <c r="M14" s="46">
        <v>1249</v>
      </c>
      <c r="N14" s="29">
        <f t="shared" si="5"/>
        <v>1711</v>
      </c>
      <c r="O14" s="30">
        <f t="shared" si="6"/>
        <v>93.344244408074189</v>
      </c>
      <c r="P14" s="50">
        <v>1.35</v>
      </c>
      <c r="Q14" s="29">
        <f t="shared" si="7"/>
        <v>122</v>
      </c>
      <c r="R14" s="30">
        <f t="shared" si="8"/>
        <v>6.6557555919258053</v>
      </c>
      <c r="S14" s="29">
        <v>122</v>
      </c>
      <c r="T14" s="75">
        <v>0</v>
      </c>
    </row>
    <row r="15" spans="1:21" ht="25.15" customHeight="1" x14ac:dyDescent="0.25">
      <c r="A15" s="28" t="s">
        <v>55</v>
      </c>
      <c r="B15" s="46">
        <v>5924</v>
      </c>
      <c r="C15" s="46">
        <v>1107</v>
      </c>
      <c r="D15" s="46">
        <v>3354</v>
      </c>
      <c r="E15" s="29">
        <f t="shared" si="0"/>
        <v>10385</v>
      </c>
      <c r="F15" s="46">
        <v>5011</v>
      </c>
      <c r="G15" s="30">
        <f t="shared" si="1"/>
        <v>99.940167530913442</v>
      </c>
      <c r="H15" s="46">
        <v>3</v>
      </c>
      <c r="I15" s="30">
        <f t="shared" si="2"/>
        <v>5.9832469086557635E-2</v>
      </c>
      <c r="J15" s="29">
        <v>0</v>
      </c>
      <c r="K15" s="30">
        <f t="shared" si="3"/>
        <v>0</v>
      </c>
      <c r="L15" s="29">
        <f t="shared" si="4"/>
        <v>5014</v>
      </c>
      <c r="M15" s="46">
        <v>4037</v>
      </c>
      <c r="N15" s="29">
        <f t="shared" si="5"/>
        <v>9051</v>
      </c>
      <c r="O15" s="30">
        <f t="shared" si="6"/>
        <v>87.154549831487728</v>
      </c>
      <c r="P15" s="50">
        <v>1.63</v>
      </c>
      <c r="Q15" s="29">
        <f t="shared" si="7"/>
        <v>1334</v>
      </c>
      <c r="R15" s="30">
        <f t="shared" si="8"/>
        <v>12.845450168512276</v>
      </c>
      <c r="S15" s="29">
        <v>1219</v>
      </c>
      <c r="T15" s="76">
        <v>115</v>
      </c>
    </row>
    <row r="16" spans="1:21" ht="25.15" customHeight="1" x14ac:dyDescent="0.25">
      <c r="A16" s="28" t="s">
        <v>56</v>
      </c>
      <c r="B16" s="46">
        <v>2762</v>
      </c>
      <c r="C16" s="46">
        <v>393</v>
      </c>
      <c r="D16" s="46">
        <v>623</v>
      </c>
      <c r="E16" s="29">
        <f t="shared" si="0"/>
        <v>3778</v>
      </c>
      <c r="F16" s="46">
        <v>732</v>
      </c>
      <c r="G16" s="30">
        <f t="shared" si="1"/>
        <v>99.863574351978173</v>
      </c>
      <c r="H16" s="46">
        <v>1</v>
      </c>
      <c r="I16" s="30">
        <f t="shared" si="2"/>
        <v>0.13642564802182811</v>
      </c>
      <c r="J16" s="29">
        <v>0</v>
      </c>
      <c r="K16" s="30">
        <f t="shared" si="3"/>
        <v>0</v>
      </c>
      <c r="L16" s="29">
        <f t="shared" si="4"/>
        <v>733</v>
      </c>
      <c r="M16" s="46">
        <v>2487</v>
      </c>
      <c r="N16" s="29">
        <f t="shared" si="5"/>
        <v>3220</v>
      </c>
      <c r="O16" s="30">
        <f t="shared" si="6"/>
        <v>85.230280571731072</v>
      </c>
      <c r="P16" s="50">
        <v>1.51</v>
      </c>
      <c r="Q16" s="29">
        <f t="shared" si="7"/>
        <v>558</v>
      </c>
      <c r="R16" s="30">
        <f t="shared" si="8"/>
        <v>14.769719428268926</v>
      </c>
      <c r="S16" s="29">
        <v>466</v>
      </c>
      <c r="T16" s="76">
        <v>92</v>
      </c>
    </row>
    <row r="17" spans="1:20" ht="25.15" customHeight="1" x14ac:dyDescent="0.25">
      <c r="A17" s="28" t="s">
        <v>57</v>
      </c>
      <c r="B17" s="46">
        <v>11751</v>
      </c>
      <c r="C17" s="46">
        <v>1626</v>
      </c>
      <c r="D17" s="46">
        <v>2270</v>
      </c>
      <c r="E17" s="29">
        <f t="shared" si="0"/>
        <v>15647</v>
      </c>
      <c r="F17" s="46">
        <v>5009</v>
      </c>
      <c r="G17" s="30">
        <f t="shared" si="1"/>
        <v>99.661758853959412</v>
      </c>
      <c r="H17" s="46">
        <v>17</v>
      </c>
      <c r="I17" s="30">
        <f t="shared" si="2"/>
        <v>0.33824114604058891</v>
      </c>
      <c r="J17" s="29">
        <v>0</v>
      </c>
      <c r="K17" s="30">
        <f t="shared" si="3"/>
        <v>0</v>
      </c>
      <c r="L17" s="29">
        <f t="shared" si="4"/>
        <v>5026</v>
      </c>
      <c r="M17" s="46">
        <v>8998</v>
      </c>
      <c r="N17" s="29">
        <f t="shared" si="5"/>
        <v>14024</v>
      </c>
      <c r="O17" s="30">
        <f t="shared" si="6"/>
        <v>89.62740461430306</v>
      </c>
      <c r="P17" s="50">
        <v>2.39</v>
      </c>
      <c r="Q17" s="29">
        <f t="shared" si="7"/>
        <v>1623</v>
      </c>
      <c r="R17" s="30">
        <f t="shared" si="8"/>
        <v>10.37259538569694</v>
      </c>
      <c r="S17" s="29">
        <v>1621</v>
      </c>
      <c r="T17" s="76">
        <v>2</v>
      </c>
    </row>
    <row r="18" spans="1:20" ht="25.15" customHeight="1" x14ac:dyDescent="0.25">
      <c r="A18" s="28" t="s">
        <v>58</v>
      </c>
      <c r="B18" s="46">
        <v>4199</v>
      </c>
      <c r="C18" s="46">
        <v>465</v>
      </c>
      <c r="D18" s="46">
        <v>1080</v>
      </c>
      <c r="E18" s="29">
        <f t="shared" si="0"/>
        <v>5744</v>
      </c>
      <c r="F18" s="46">
        <v>2364</v>
      </c>
      <c r="G18" s="30">
        <f t="shared" si="1"/>
        <v>99.915469146238379</v>
      </c>
      <c r="H18" s="46">
        <v>2</v>
      </c>
      <c r="I18" s="30">
        <f t="shared" si="2"/>
        <v>8.453085376162299E-2</v>
      </c>
      <c r="J18" s="29">
        <v>0</v>
      </c>
      <c r="K18" s="30">
        <f t="shared" si="3"/>
        <v>0</v>
      </c>
      <c r="L18" s="29">
        <f t="shared" si="4"/>
        <v>2366</v>
      </c>
      <c r="M18" s="46">
        <v>2802</v>
      </c>
      <c r="N18" s="29">
        <f t="shared" si="5"/>
        <v>5168</v>
      </c>
      <c r="O18" s="30">
        <f t="shared" si="6"/>
        <v>89.972144846796652</v>
      </c>
      <c r="P18" s="50">
        <v>1.51</v>
      </c>
      <c r="Q18" s="29">
        <f t="shared" si="7"/>
        <v>576</v>
      </c>
      <c r="R18" s="30">
        <f t="shared" si="8"/>
        <v>10.027855153203342</v>
      </c>
      <c r="S18" s="29">
        <v>556</v>
      </c>
      <c r="T18" s="76">
        <v>20</v>
      </c>
    </row>
    <row r="19" spans="1:20" ht="25.15" customHeight="1" x14ac:dyDescent="0.25">
      <c r="A19" s="28" t="s">
        <v>59</v>
      </c>
      <c r="B19" s="46">
        <v>5325</v>
      </c>
      <c r="C19" s="46">
        <v>657</v>
      </c>
      <c r="D19" s="46">
        <v>1931</v>
      </c>
      <c r="E19" s="29">
        <f t="shared" si="0"/>
        <v>7913</v>
      </c>
      <c r="F19" s="46">
        <v>2497</v>
      </c>
      <c r="G19" s="30">
        <f t="shared" si="1"/>
        <v>100</v>
      </c>
      <c r="H19" s="29">
        <v>0</v>
      </c>
      <c r="I19" s="30">
        <f t="shared" si="2"/>
        <v>0</v>
      </c>
      <c r="J19" s="29">
        <v>0</v>
      </c>
      <c r="K19" s="30">
        <f t="shared" si="3"/>
        <v>0</v>
      </c>
      <c r="L19" s="29">
        <f t="shared" si="4"/>
        <v>2497</v>
      </c>
      <c r="M19" s="46">
        <v>4586</v>
      </c>
      <c r="N19" s="29">
        <f t="shared" si="5"/>
        <v>7083</v>
      </c>
      <c r="O19" s="30">
        <f t="shared" si="6"/>
        <v>89.510931378743834</v>
      </c>
      <c r="P19" s="50">
        <v>1.86</v>
      </c>
      <c r="Q19" s="29">
        <f t="shared" si="7"/>
        <v>830</v>
      </c>
      <c r="R19" s="30">
        <f t="shared" si="8"/>
        <v>10.489068621256161</v>
      </c>
      <c r="S19" s="29">
        <v>824</v>
      </c>
      <c r="T19" s="76">
        <v>6</v>
      </c>
    </row>
    <row r="20" spans="1:20" ht="25.15" customHeight="1" x14ac:dyDescent="0.25">
      <c r="A20" s="28" t="s">
        <v>60</v>
      </c>
      <c r="B20" s="46">
        <v>6967</v>
      </c>
      <c r="C20" s="46">
        <v>1578</v>
      </c>
      <c r="D20" s="46">
        <v>4656</v>
      </c>
      <c r="E20" s="29">
        <f t="shared" si="0"/>
        <v>13201</v>
      </c>
      <c r="F20" s="46">
        <v>4807</v>
      </c>
      <c r="G20" s="30">
        <f t="shared" si="1"/>
        <v>99.092970521541943</v>
      </c>
      <c r="H20" s="46">
        <v>44</v>
      </c>
      <c r="I20" s="30">
        <f t="shared" si="2"/>
        <v>0.90702947845804993</v>
      </c>
      <c r="J20" s="29">
        <v>0</v>
      </c>
      <c r="K20" s="30">
        <f t="shared" si="3"/>
        <v>0</v>
      </c>
      <c r="L20" s="29">
        <f t="shared" si="4"/>
        <v>4851</v>
      </c>
      <c r="M20" s="46">
        <v>6697</v>
      </c>
      <c r="N20" s="29">
        <f t="shared" si="5"/>
        <v>11548</v>
      </c>
      <c r="O20" s="30">
        <f t="shared" si="6"/>
        <v>87.478221346867656</v>
      </c>
      <c r="P20" s="50">
        <v>2.1</v>
      </c>
      <c r="Q20" s="29">
        <f t="shared" si="7"/>
        <v>1653</v>
      </c>
      <c r="R20" s="30">
        <f t="shared" si="8"/>
        <v>12.521778653132337</v>
      </c>
      <c r="S20" s="29">
        <v>1626</v>
      </c>
      <c r="T20" s="76">
        <v>27</v>
      </c>
    </row>
    <row r="21" spans="1:20" ht="25.15" customHeight="1" x14ac:dyDescent="0.25">
      <c r="A21" s="28" t="s">
        <v>61</v>
      </c>
      <c r="B21" s="46">
        <v>3324</v>
      </c>
      <c r="C21" s="46">
        <v>330</v>
      </c>
      <c r="D21" s="46">
        <v>793</v>
      </c>
      <c r="E21" s="29">
        <f t="shared" si="0"/>
        <v>4447</v>
      </c>
      <c r="F21" s="46">
        <v>1660</v>
      </c>
      <c r="G21" s="30">
        <f t="shared" si="1"/>
        <v>99.699699699699693</v>
      </c>
      <c r="H21" s="46">
        <v>4</v>
      </c>
      <c r="I21" s="30">
        <f t="shared" si="2"/>
        <v>0.24024024024024024</v>
      </c>
      <c r="J21" s="46">
        <v>1</v>
      </c>
      <c r="K21" s="30">
        <f t="shared" si="3"/>
        <v>6.006006006006006E-2</v>
      </c>
      <c r="L21" s="29">
        <f t="shared" si="4"/>
        <v>1665</v>
      </c>
      <c r="M21" s="46">
        <v>2334</v>
      </c>
      <c r="N21" s="29">
        <f t="shared" si="5"/>
        <v>3999</v>
      </c>
      <c r="O21" s="30">
        <f t="shared" si="6"/>
        <v>89.925792669215198</v>
      </c>
      <c r="P21" s="50">
        <v>1.9</v>
      </c>
      <c r="Q21" s="29">
        <f t="shared" si="7"/>
        <v>448</v>
      </c>
      <c r="R21" s="30">
        <f t="shared" si="8"/>
        <v>10.074207330784798</v>
      </c>
      <c r="S21" s="29">
        <v>448</v>
      </c>
      <c r="T21" s="75">
        <v>0</v>
      </c>
    </row>
    <row r="22" spans="1:20" ht="25.15" customHeight="1" x14ac:dyDescent="0.25">
      <c r="A22" s="28" t="s">
        <v>62</v>
      </c>
      <c r="B22" s="46">
        <v>6816</v>
      </c>
      <c r="C22" s="46">
        <v>843</v>
      </c>
      <c r="D22" s="46">
        <v>1592</v>
      </c>
      <c r="E22" s="29">
        <f t="shared" si="0"/>
        <v>9251</v>
      </c>
      <c r="F22" s="46">
        <v>1970</v>
      </c>
      <c r="G22" s="30">
        <f t="shared" si="1"/>
        <v>99.898580121703844</v>
      </c>
      <c r="H22" s="46">
        <v>2</v>
      </c>
      <c r="I22" s="30">
        <f t="shared" si="2"/>
        <v>0.10141987829614604</v>
      </c>
      <c r="J22" s="29">
        <v>0</v>
      </c>
      <c r="K22" s="30">
        <f t="shared" si="3"/>
        <v>0</v>
      </c>
      <c r="L22" s="29">
        <f t="shared" si="4"/>
        <v>1972</v>
      </c>
      <c r="M22" s="46">
        <v>6239</v>
      </c>
      <c r="N22" s="29">
        <f t="shared" si="5"/>
        <v>8211</v>
      </c>
      <c r="O22" s="30">
        <f t="shared" si="6"/>
        <v>88.757972111123124</v>
      </c>
      <c r="P22" s="50">
        <v>1.85</v>
      </c>
      <c r="Q22" s="29">
        <f t="shared" si="7"/>
        <v>1040</v>
      </c>
      <c r="R22" s="30">
        <f t="shared" si="8"/>
        <v>11.242027888876878</v>
      </c>
      <c r="S22" s="29">
        <v>1037</v>
      </c>
      <c r="T22" s="76">
        <v>3</v>
      </c>
    </row>
    <row r="23" spans="1:20" ht="25.15" customHeight="1" x14ac:dyDescent="0.25">
      <c r="A23" s="28" t="s">
        <v>63</v>
      </c>
      <c r="B23" s="46">
        <v>602</v>
      </c>
      <c r="C23" s="46">
        <v>133</v>
      </c>
      <c r="D23" s="46">
        <v>138</v>
      </c>
      <c r="E23" s="29">
        <f t="shared" si="0"/>
        <v>873</v>
      </c>
      <c r="F23" s="46">
        <v>142</v>
      </c>
      <c r="G23" s="30">
        <f t="shared" si="1"/>
        <v>97.931034482758619</v>
      </c>
      <c r="H23" s="46">
        <v>3</v>
      </c>
      <c r="I23" s="30">
        <f t="shared" si="2"/>
        <v>2.0689655172413794</v>
      </c>
      <c r="J23" s="29">
        <v>0</v>
      </c>
      <c r="K23" s="30">
        <f t="shared" si="3"/>
        <v>0</v>
      </c>
      <c r="L23" s="29">
        <f t="shared" si="4"/>
        <v>145</v>
      </c>
      <c r="M23" s="46">
        <v>580</v>
      </c>
      <c r="N23" s="29">
        <f t="shared" si="5"/>
        <v>725</v>
      </c>
      <c r="O23" s="30">
        <f t="shared" si="6"/>
        <v>83.046964490263463</v>
      </c>
      <c r="P23" s="50">
        <v>2.86</v>
      </c>
      <c r="Q23" s="29">
        <f t="shared" si="7"/>
        <v>148</v>
      </c>
      <c r="R23" s="30">
        <f t="shared" si="8"/>
        <v>16.953035509736541</v>
      </c>
      <c r="S23" s="29">
        <v>148</v>
      </c>
      <c r="T23" s="75">
        <v>0</v>
      </c>
    </row>
    <row r="24" spans="1:20" ht="25.15" customHeight="1" x14ac:dyDescent="0.25">
      <c r="A24" s="28" t="s">
        <v>64</v>
      </c>
      <c r="B24" s="46">
        <v>984</v>
      </c>
      <c r="C24" s="46">
        <v>124</v>
      </c>
      <c r="D24" s="46">
        <v>186</v>
      </c>
      <c r="E24" s="29">
        <f t="shared" si="0"/>
        <v>1294</v>
      </c>
      <c r="F24" s="46">
        <v>284</v>
      </c>
      <c r="G24" s="30">
        <f t="shared" si="1"/>
        <v>100</v>
      </c>
      <c r="H24" s="29">
        <v>0</v>
      </c>
      <c r="I24" s="30">
        <f t="shared" si="2"/>
        <v>0</v>
      </c>
      <c r="J24" s="29">
        <v>0</v>
      </c>
      <c r="K24" s="30">
        <f t="shared" si="3"/>
        <v>0</v>
      </c>
      <c r="L24" s="29">
        <f t="shared" si="4"/>
        <v>284</v>
      </c>
      <c r="M24" s="46">
        <v>849</v>
      </c>
      <c r="N24" s="29">
        <f t="shared" si="5"/>
        <v>1133</v>
      </c>
      <c r="O24" s="30">
        <f t="shared" si="6"/>
        <v>87.557959814528601</v>
      </c>
      <c r="P24" s="50">
        <v>1.6</v>
      </c>
      <c r="Q24" s="29">
        <f t="shared" si="7"/>
        <v>161</v>
      </c>
      <c r="R24" s="30">
        <f t="shared" si="8"/>
        <v>12.442040185471406</v>
      </c>
      <c r="S24" s="29">
        <v>161</v>
      </c>
      <c r="T24" s="75">
        <v>0</v>
      </c>
    </row>
    <row r="25" spans="1:20" ht="25.15" customHeight="1" x14ac:dyDescent="0.25">
      <c r="A25" s="28" t="s">
        <v>65</v>
      </c>
      <c r="B25" s="46">
        <v>1781</v>
      </c>
      <c r="C25" s="46">
        <v>126</v>
      </c>
      <c r="D25" s="46">
        <v>222</v>
      </c>
      <c r="E25" s="29">
        <f t="shared" si="0"/>
        <v>2129</v>
      </c>
      <c r="F25" s="46">
        <v>365</v>
      </c>
      <c r="G25" s="30">
        <f t="shared" si="1"/>
        <v>100</v>
      </c>
      <c r="H25" s="29">
        <v>0</v>
      </c>
      <c r="I25" s="30">
        <f t="shared" si="2"/>
        <v>0</v>
      </c>
      <c r="J25" s="29">
        <v>0</v>
      </c>
      <c r="K25" s="30">
        <f t="shared" si="3"/>
        <v>0</v>
      </c>
      <c r="L25" s="29">
        <f t="shared" si="4"/>
        <v>365</v>
      </c>
      <c r="M25" s="46">
        <v>1558</v>
      </c>
      <c r="N25" s="29">
        <f t="shared" si="5"/>
        <v>1923</v>
      </c>
      <c r="O25" s="30">
        <f t="shared" si="6"/>
        <v>90.324095819633627</v>
      </c>
      <c r="P25" s="50">
        <v>1.48</v>
      </c>
      <c r="Q25" s="29">
        <f t="shared" si="7"/>
        <v>206</v>
      </c>
      <c r="R25" s="30">
        <f t="shared" si="8"/>
        <v>9.6759041803663699</v>
      </c>
      <c r="S25" s="29">
        <v>205</v>
      </c>
      <c r="T25" s="76">
        <v>1</v>
      </c>
    </row>
    <row r="26" spans="1:20" ht="25.15" customHeight="1" x14ac:dyDescent="0.25">
      <c r="A26" s="28" t="s">
        <v>66</v>
      </c>
      <c r="B26" s="46">
        <v>1101</v>
      </c>
      <c r="C26" s="46">
        <v>123</v>
      </c>
      <c r="D26" s="46">
        <v>245</v>
      </c>
      <c r="E26" s="29">
        <f t="shared" si="0"/>
        <v>1469</v>
      </c>
      <c r="F26" s="46">
        <v>190</v>
      </c>
      <c r="G26" s="30">
        <f t="shared" si="1"/>
        <v>100</v>
      </c>
      <c r="H26" s="29">
        <v>0</v>
      </c>
      <c r="I26" s="30">
        <f t="shared" si="2"/>
        <v>0</v>
      </c>
      <c r="J26" s="29">
        <v>0</v>
      </c>
      <c r="K26" s="30">
        <f t="shared" si="3"/>
        <v>0</v>
      </c>
      <c r="L26" s="29">
        <f t="shared" si="4"/>
        <v>190</v>
      </c>
      <c r="M26" s="46">
        <v>1100</v>
      </c>
      <c r="N26" s="29">
        <f t="shared" si="5"/>
        <v>1290</v>
      </c>
      <c r="O26" s="30">
        <f t="shared" si="6"/>
        <v>87.814840027229408</v>
      </c>
      <c r="P26" s="50">
        <v>1.38</v>
      </c>
      <c r="Q26" s="29">
        <f t="shared" si="7"/>
        <v>179</v>
      </c>
      <c r="R26" s="30">
        <f t="shared" si="8"/>
        <v>12.185159972770593</v>
      </c>
      <c r="S26" s="29">
        <v>179</v>
      </c>
      <c r="T26" s="75">
        <v>0</v>
      </c>
    </row>
    <row r="27" spans="1:20" ht="25.15" customHeight="1" x14ac:dyDescent="0.25">
      <c r="A27" s="28" t="s">
        <v>67</v>
      </c>
      <c r="B27" s="46">
        <v>642</v>
      </c>
      <c r="C27" s="46">
        <v>69</v>
      </c>
      <c r="D27" s="46">
        <v>193</v>
      </c>
      <c r="E27" s="29">
        <f t="shared" si="0"/>
        <v>904</v>
      </c>
      <c r="F27" s="46">
        <v>217</v>
      </c>
      <c r="G27" s="30">
        <f t="shared" si="1"/>
        <v>100</v>
      </c>
      <c r="H27" s="29">
        <v>0</v>
      </c>
      <c r="I27" s="30">
        <f t="shared" si="2"/>
        <v>0</v>
      </c>
      <c r="J27" s="29">
        <v>0</v>
      </c>
      <c r="K27" s="30">
        <f t="shared" si="3"/>
        <v>0</v>
      </c>
      <c r="L27" s="29">
        <f t="shared" si="4"/>
        <v>217</v>
      </c>
      <c r="M27" s="46">
        <v>575</v>
      </c>
      <c r="N27" s="29">
        <f t="shared" si="5"/>
        <v>792</v>
      </c>
      <c r="O27" s="30">
        <f t="shared" si="6"/>
        <v>87.610619469026545</v>
      </c>
      <c r="P27" s="50">
        <v>2.04</v>
      </c>
      <c r="Q27" s="29">
        <f t="shared" si="7"/>
        <v>112</v>
      </c>
      <c r="R27" s="30">
        <f t="shared" si="8"/>
        <v>12.389380530973451</v>
      </c>
      <c r="S27" s="29">
        <v>112</v>
      </c>
      <c r="T27" s="75">
        <v>0</v>
      </c>
    </row>
    <row r="28" spans="1:20" ht="25.15" customHeight="1" x14ac:dyDescent="0.25">
      <c r="A28" s="28" t="s">
        <v>68</v>
      </c>
      <c r="B28" s="46">
        <v>3639</v>
      </c>
      <c r="C28" s="46">
        <v>362</v>
      </c>
      <c r="D28" s="46">
        <v>2167</v>
      </c>
      <c r="E28" s="29">
        <f t="shared" si="0"/>
        <v>6168</v>
      </c>
      <c r="F28" s="46">
        <v>2126</v>
      </c>
      <c r="G28" s="30">
        <f t="shared" si="1"/>
        <v>99.718574108818018</v>
      </c>
      <c r="H28" s="46">
        <v>6</v>
      </c>
      <c r="I28" s="30">
        <f t="shared" si="2"/>
        <v>0.28142589118198874</v>
      </c>
      <c r="J28" s="29">
        <v>0</v>
      </c>
      <c r="K28" s="30">
        <f t="shared" si="3"/>
        <v>0</v>
      </c>
      <c r="L28" s="29">
        <f t="shared" si="4"/>
        <v>2132</v>
      </c>
      <c r="M28" s="46">
        <v>3366</v>
      </c>
      <c r="N28" s="29">
        <f t="shared" si="5"/>
        <v>5498</v>
      </c>
      <c r="O28" s="30">
        <f t="shared" si="6"/>
        <v>89.137483787289241</v>
      </c>
      <c r="P28" s="50">
        <v>1.61</v>
      </c>
      <c r="Q28" s="29">
        <f t="shared" si="7"/>
        <v>670</v>
      </c>
      <c r="R28" s="30">
        <f t="shared" si="8"/>
        <v>10.862516212710766</v>
      </c>
      <c r="S28" s="29">
        <v>664</v>
      </c>
      <c r="T28" s="76">
        <v>6</v>
      </c>
    </row>
    <row r="29" spans="1:20" ht="25.15" customHeight="1" x14ac:dyDescent="0.25">
      <c r="A29" s="28" t="s">
        <v>69</v>
      </c>
      <c r="B29" s="46">
        <v>7211</v>
      </c>
      <c r="C29" s="46">
        <v>1142</v>
      </c>
      <c r="D29" s="46">
        <v>1902</v>
      </c>
      <c r="E29" s="29">
        <f t="shared" si="0"/>
        <v>10255</v>
      </c>
      <c r="F29" s="46">
        <v>2854</v>
      </c>
      <c r="G29" s="30">
        <f t="shared" si="1"/>
        <v>99.720475192173311</v>
      </c>
      <c r="H29" s="46">
        <v>8</v>
      </c>
      <c r="I29" s="30">
        <f t="shared" si="2"/>
        <v>0.27952480782669459</v>
      </c>
      <c r="J29" s="29">
        <v>0</v>
      </c>
      <c r="K29" s="30">
        <f t="shared" si="3"/>
        <v>0</v>
      </c>
      <c r="L29" s="29">
        <f t="shared" si="4"/>
        <v>2862</v>
      </c>
      <c r="M29" s="46">
        <v>5977</v>
      </c>
      <c r="N29" s="29">
        <f t="shared" si="5"/>
        <v>8839</v>
      </c>
      <c r="O29" s="30">
        <f t="shared" si="6"/>
        <v>86.192101413944428</v>
      </c>
      <c r="P29" s="50">
        <v>2.29</v>
      </c>
      <c r="Q29" s="29">
        <f t="shared" si="7"/>
        <v>1416</v>
      </c>
      <c r="R29" s="30">
        <f t="shared" si="8"/>
        <v>13.807898586055584</v>
      </c>
      <c r="S29" s="29">
        <v>1383</v>
      </c>
      <c r="T29" s="76">
        <v>33</v>
      </c>
    </row>
    <row r="30" spans="1:20" ht="25.15" customHeight="1" x14ac:dyDescent="0.25">
      <c r="A30" s="28" t="s">
        <v>70</v>
      </c>
      <c r="B30" s="29">
        <v>10694</v>
      </c>
      <c r="C30" s="29">
        <v>582</v>
      </c>
      <c r="D30" s="29">
        <v>5248</v>
      </c>
      <c r="E30" s="29">
        <f t="shared" si="0"/>
        <v>16524</v>
      </c>
      <c r="F30" s="29">
        <v>6942</v>
      </c>
      <c r="G30" s="30">
        <f t="shared" si="1"/>
        <v>99.985597004176867</v>
      </c>
      <c r="H30" s="29">
        <v>1</v>
      </c>
      <c r="I30" s="30">
        <f t="shared" si="2"/>
        <v>1.4402995823131211E-2</v>
      </c>
      <c r="J30" s="29">
        <v>0</v>
      </c>
      <c r="K30" s="30">
        <f t="shared" si="3"/>
        <v>0</v>
      </c>
      <c r="L30" s="29">
        <f t="shared" si="4"/>
        <v>6943</v>
      </c>
      <c r="M30" s="29">
        <v>8731</v>
      </c>
      <c r="N30" s="29">
        <f t="shared" si="5"/>
        <v>15674</v>
      </c>
      <c r="O30" s="30">
        <f t="shared" si="6"/>
        <v>94.855967078189295</v>
      </c>
      <c r="P30" s="50">
        <v>0.83</v>
      </c>
      <c r="Q30" s="29">
        <f t="shared" si="7"/>
        <v>850</v>
      </c>
      <c r="R30" s="30">
        <f t="shared" si="8"/>
        <v>5.1440329218106999</v>
      </c>
      <c r="S30" s="29">
        <v>850</v>
      </c>
      <c r="T30" s="75">
        <v>0</v>
      </c>
    </row>
    <row r="31" spans="1:20" ht="25.15" customHeight="1" x14ac:dyDescent="0.25">
      <c r="A31" s="28" t="s">
        <v>71</v>
      </c>
      <c r="B31" s="46">
        <v>3362</v>
      </c>
      <c r="C31" s="46">
        <v>560</v>
      </c>
      <c r="D31" s="46">
        <v>1050</v>
      </c>
      <c r="E31" s="29">
        <f t="shared" si="0"/>
        <v>4972</v>
      </c>
      <c r="F31" s="46">
        <v>1553</v>
      </c>
      <c r="G31" s="30">
        <f t="shared" si="1"/>
        <v>99.935649935649934</v>
      </c>
      <c r="H31" s="46">
        <v>1</v>
      </c>
      <c r="I31" s="30">
        <f t="shared" si="2"/>
        <v>6.4350064350064351E-2</v>
      </c>
      <c r="J31" s="29">
        <v>0</v>
      </c>
      <c r="K31" s="30">
        <f t="shared" si="3"/>
        <v>0</v>
      </c>
      <c r="L31" s="29">
        <f t="shared" si="4"/>
        <v>1554</v>
      </c>
      <c r="M31" s="46">
        <v>2720</v>
      </c>
      <c r="N31" s="29">
        <f t="shared" si="5"/>
        <v>4274</v>
      </c>
      <c r="O31" s="30">
        <f t="shared" si="6"/>
        <v>85.961383748994365</v>
      </c>
      <c r="P31" s="50">
        <v>2.19</v>
      </c>
      <c r="Q31" s="29">
        <f t="shared" si="7"/>
        <v>698</v>
      </c>
      <c r="R31" s="30">
        <f t="shared" si="8"/>
        <v>14.038616251005632</v>
      </c>
      <c r="S31" s="29">
        <v>695</v>
      </c>
      <c r="T31" s="76">
        <v>3</v>
      </c>
    </row>
    <row r="32" spans="1:20" ht="25.15" customHeight="1" x14ac:dyDescent="0.25">
      <c r="A32" s="28" t="s">
        <v>72</v>
      </c>
      <c r="B32" s="46">
        <v>5222</v>
      </c>
      <c r="C32" s="46">
        <v>629</v>
      </c>
      <c r="D32" s="46">
        <v>1108</v>
      </c>
      <c r="E32" s="29">
        <f t="shared" si="0"/>
        <v>6959</v>
      </c>
      <c r="F32" s="46">
        <v>1693</v>
      </c>
      <c r="G32" s="30">
        <f t="shared" si="1"/>
        <v>99.823113207547166</v>
      </c>
      <c r="H32" s="46">
        <v>3</v>
      </c>
      <c r="I32" s="30">
        <f t="shared" si="2"/>
        <v>0.1768867924528302</v>
      </c>
      <c r="J32" s="29">
        <v>0</v>
      </c>
      <c r="K32" s="30">
        <f t="shared" si="3"/>
        <v>0</v>
      </c>
      <c r="L32" s="29">
        <f t="shared" si="4"/>
        <v>1696</v>
      </c>
      <c r="M32" s="46">
        <v>4458</v>
      </c>
      <c r="N32" s="29">
        <f t="shared" si="5"/>
        <v>6154</v>
      </c>
      <c r="O32" s="30">
        <f t="shared" si="6"/>
        <v>88.432246012358092</v>
      </c>
      <c r="P32" s="50">
        <v>1.86</v>
      </c>
      <c r="Q32" s="29">
        <f t="shared" si="7"/>
        <v>805</v>
      </c>
      <c r="R32" s="30">
        <f t="shared" si="8"/>
        <v>11.567753987641902</v>
      </c>
      <c r="S32" s="29">
        <v>762</v>
      </c>
      <c r="T32" s="76">
        <v>43</v>
      </c>
    </row>
    <row r="33" spans="1:20" ht="25.15" customHeight="1" x14ac:dyDescent="0.25">
      <c r="A33" s="28" t="s">
        <v>73</v>
      </c>
      <c r="B33" s="46">
        <v>1265</v>
      </c>
      <c r="C33" s="46">
        <v>208</v>
      </c>
      <c r="D33" s="46">
        <v>556</v>
      </c>
      <c r="E33" s="29">
        <f t="shared" si="0"/>
        <v>2029</v>
      </c>
      <c r="F33" s="46">
        <v>648</v>
      </c>
      <c r="G33" s="30">
        <f t="shared" si="1"/>
        <v>100</v>
      </c>
      <c r="H33" s="29">
        <v>0</v>
      </c>
      <c r="I33" s="30">
        <f t="shared" si="2"/>
        <v>0</v>
      </c>
      <c r="J33" s="29">
        <v>0</v>
      </c>
      <c r="K33" s="30">
        <f t="shared" si="3"/>
        <v>0</v>
      </c>
      <c r="L33" s="29">
        <f t="shared" si="4"/>
        <v>648</v>
      </c>
      <c r="M33" s="46">
        <v>1120</v>
      </c>
      <c r="N33" s="29">
        <f t="shared" si="5"/>
        <v>1768</v>
      </c>
      <c r="O33" s="30">
        <f t="shared" si="6"/>
        <v>87.136520453425334</v>
      </c>
      <c r="P33" s="50">
        <v>1.8</v>
      </c>
      <c r="Q33" s="29">
        <f t="shared" si="7"/>
        <v>261</v>
      </c>
      <c r="R33" s="30">
        <f t="shared" si="8"/>
        <v>12.863479546574666</v>
      </c>
      <c r="S33" s="29">
        <v>261</v>
      </c>
      <c r="T33" s="75">
        <v>0</v>
      </c>
    </row>
    <row r="34" spans="1:20" ht="25.15" customHeight="1" x14ac:dyDescent="0.25">
      <c r="A34" s="28" t="s">
        <v>74</v>
      </c>
      <c r="B34" s="46">
        <v>1922</v>
      </c>
      <c r="C34" s="46">
        <v>133</v>
      </c>
      <c r="D34" s="46">
        <v>776</v>
      </c>
      <c r="E34" s="29">
        <f t="shared" si="0"/>
        <v>2831</v>
      </c>
      <c r="F34" s="46">
        <v>636</v>
      </c>
      <c r="G34" s="30">
        <f t="shared" si="1"/>
        <v>100</v>
      </c>
      <c r="H34" s="29">
        <v>0</v>
      </c>
      <c r="I34" s="30">
        <f t="shared" si="2"/>
        <v>0</v>
      </c>
      <c r="J34" s="29">
        <v>0</v>
      </c>
      <c r="K34" s="30">
        <f t="shared" si="3"/>
        <v>0</v>
      </c>
      <c r="L34" s="29">
        <f t="shared" si="4"/>
        <v>636</v>
      </c>
      <c r="M34" s="46">
        <v>1977</v>
      </c>
      <c r="N34" s="29">
        <f t="shared" si="5"/>
        <v>2613</v>
      </c>
      <c r="O34" s="30">
        <f t="shared" si="6"/>
        <v>92.299540798304491</v>
      </c>
      <c r="P34" s="50">
        <v>1.34</v>
      </c>
      <c r="Q34" s="29">
        <f t="shared" si="7"/>
        <v>218</v>
      </c>
      <c r="R34" s="30">
        <f t="shared" si="8"/>
        <v>7.700459201695514</v>
      </c>
      <c r="S34" s="29">
        <v>218</v>
      </c>
      <c r="T34" s="75">
        <v>0</v>
      </c>
    </row>
    <row r="35" spans="1:20" ht="25.15" customHeight="1" x14ac:dyDescent="0.25">
      <c r="A35" s="28" t="s">
        <v>75</v>
      </c>
      <c r="B35" s="46">
        <v>5310</v>
      </c>
      <c r="C35" s="46">
        <v>396</v>
      </c>
      <c r="D35" s="46">
        <v>429</v>
      </c>
      <c r="E35" s="29">
        <f t="shared" si="0"/>
        <v>6135</v>
      </c>
      <c r="F35" s="46">
        <v>646</v>
      </c>
      <c r="G35" s="30">
        <f t="shared" si="1"/>
        <v>100</v>
      </c>
      <c r="H35" s="29">
        <v>0</v>
      </c>
      <c r="I35" s="30">
        <f t="shared" si="2"/>
        <v>0</v>
      </c>
      <c r="J35" s="29">
        <v>0</v>
      </c>
      <c r="K35" s="30">
        <f t="shared" si="3"/>
        <v>0</v>
      </c>
      <c r="L35" s="29">
        <f t="shared" si="4"/>
        <v>646</v>
      </c>
      <c r="M35" s="46">
        <v>5177</v>
      </c>
      <c r="N35" s="29">
        <f t="shared" si="5"/>
        <v>5823</v>
      </c>
      <c r="O35" s="30">
        <f t="shared" si="6"/>
        <v>94.914425427872857</v>
      </c>
      <c r="P35" s="50">
        <v>1.92</v>
      </c>
      <c r="Q35" s="29">
        <f t="shared" si="7"/>
        <v>312</v>
      </c>
      <c r="R35" s="30">
        <f t="shared" si="8"/>
        <v>5.0855745721271388</v>
      </c>
      <c r="S35" s="29">
        <v>311</v>
      </c>
      <c r="T35" s="76">
        <v>1</v>
      </c>
    </row>
    <row r="36" spans="1:20" ht="25.15" customHeight="1" x14ac:dyDescent="0.25">
      <c r="A36" s="28" t="s">
        <v>76</v>
      </c>
      <c r="B36" s="46">
        <v>1308</v>
      </c>
      <c r="C36" s="46">
        <v>184</v>
      </c>
      <c r="D36" s="46">
        <v>647</v>
      </c>
      <c r="E36" s="29">
        <f t="shared" si="0"/>
        <v>2139</v>
      </c>
      <c r="F36" s="46">
        <v>568</v>
      </c>
      <c r="G36" s="30">
        <f t="shared" si="1"/>
        <v>99.474605954465844</v>
      </c>
      <c r="H36" s="46">
        <v>3</v>
      </c>
      <c r="I36" s="30">
        <f t="shared" si="2"/>
        <v>0.52539404553415059</v>
      </c>
      <c r="J36" s="29">
        <v>0</v>
      </c>
      <c r="K36" s="30">
        <f t="shared" si="3"/>
        <v>0</v>
      </c>
      <c r="L36" s="29">
        <f t="shared" si="4"/>
        <v>571</v>
      </c>
      <c r="M36" s="46">
        <v>1356</v>
      </c>
      <c r="N36" s="29">
        <f t="shared" si="5"/>
        <v>1927</v>
      </c>
      <c r="O36" s="30">
        <f t="shared" si="6"/>
        <v>90.088826554464703</v>
      </c>
      <c r="P36" s="50">
        <v>1.66</v>
      </c>
      <c r="Q36" s="29">
        <f t="shared" si="7"/>
        <v>212</v>
      </c>
      <c r="R36" s="30">
        <f t="shared" si="8"/>
        <v>9.9111734455352973</v>
      </c>
      <c r="S36" s="29">
        <v>212</v>
      </c>
      <c r="T36" s="75">
        <v>0</v>
      </c>
    </row>
    <row r="37" spans="1:20" ht="25.15" customHeight="1" x14ac:dyDescent="0.25">
      <c r="A37" s="28" t="s">
        <v>77</v>
      </c>
      <c r="B37" s="46">
        <v>473</v>
      </c>
      <c r="C37" s="46">
        <v>79</v>
      </c>
      <c r="D37" s="46">
        <v>87</v>
      </c>
      <c r="E37" s="29">
        <f t="shared" si="0"/>
        <v>639</v>
      </c>
      <c r="F37" s="46">
        <v>106</v>
      </c>
      <c r="G37" s="30">
        <f t="shared" si="1"/>
        <v>100</v>
      </c>
      <c r="H37" s="29">
        <v>0</v>
      </c>
      <c r="I37" s="30">
        <f t="shared" si="2"/>
        <v>0</v>
      </c>
      <c r="J37" s="29">
        <v>0</v>
      </c>
      <c r="K37" s="30">
        <f t="shared" si="3"/>
        <v>0</v>
      </c>
      <c r="L37" s="29">
        <f t="shared" si="4"/>
        <v>106</v>
      </c>
      <c r="M37" s="46">
        <v>454</v>
      </c>
      <c r="N37" s="29">
        <f t="shared" si="5"/>
        <v>560</v>
      </c>
      <c r="O37" s="30">
        <f t="shared" si="6"/>
        <v>87.636932707355243</v>
      </c>
      <c r="P37" s="50">
        <v>1.8</v>
      </c>
      <c r="Q37" s="29">
        <f t="shared" si="7"/>
        <v>79</v>
      </c>
      <c r="R37" s="30">
        <f t="shared" si="8"/>
        <v>12.363067292644757</v>
      </c>
      <c r="S37" s="29">
        <v>79</v>
      </c>
      <c r="T37" s="75">
        <v>0</v>
      </c>
    </row>
    <row r="38" spans="1:20" ht="25.15" customHeight="1" x14ac:dyDescent="0.25">
      <c r="A38" s="28" t="s">
        <v>78</v>
      </c>
      <c r="B38" s="46">
        <v>16838</v>
      </c>
      <c r="C38" s="46">
        <v>1668</v>
      </c>
      <c r="D38" s="46">
        <v>3078</v>
      </c>
      <c r="E38" s="29">
        <f t="shared" si="0"/>
        <v>21584</v>
      </c>
      <c r="F38" s="46">
        <v>7086</v>
      </c>
      <c r="G38" s="30">
        <f t="shared" si="1"/>
        <v>99.160369437447528</v>
      </c>
      <c r="H38" s="46">
        <v>60</v>
      </c>
      <c r="I38" s="30">
        <f t="shared" si="2"/>
        <v>0.83963056255247692</v>
      </c>
      <c r="J38" s="29">
        <v>0</v>
      </c>
      <c r="K38" s="30">
        <f t="shared" si="3"/>
        <v>0</v>
      </c>
      <c r="L38" s="29">
        <f t="shared" si="4"/>
        <v>7146</v>
      </c>
      <c r="M38" s="46">
        <v>11577</v>
      </c>
      <c r="N38" s="29">
        <f t="shared" si="5"/>
        <v>18723</v>
      </c>
      <c r="O38" s="30">
        <f t="shared" si="6"/>
        <v>86.744810971089692</v>
      </c>
      <c r="P38" s="50">
        <v>2.27</v>
      </c>
      <c r="Q38" s="29">
        <f t="shared" si="7"/>
        <v>2861</v>
      </c>
      <c r="R38" s="30">
        <f t="shared" si="8"/>
        <v>13.255189028910305</v>
      </c>
      <c r="S38" s="29">
        <v>2839</v>
      </c>
      <c r="T38" s="76">
        <v>22</v>
      </c>
    </row>
    <row r="39" spans="1:20" ht="25.15" customHeight="1" x14ac:dyDescent="0.25">
      <c r="A39" s="28" t="s">
        <v>79</v>
      </c>
      <c r="B39" s="46">
        <v>848</v>
      </c>
      <c r="C39" s="46">
        <v>154</v>
      </c>
      <c r="D39" s="46">
        <v>187</v>
      </c>
      <c r="E39" s="29">
        <f t="shared" si="0"/>
        <v>1189</v>
      </c>
      <c r="F39" s="46">
        <v>279</v>
      </c>
      <c r="G39" s="30">
        <f t="shared" si="1"/>
        <v>100</v>
      </c>
      <c r="H39" s="29">
        <v>0</v>
      </c>
      <c r="I39" s="30">
        <f t="shared" si="2"/>
        <v>0</v>
      </c>
      <c r="J39" s="29">
        <v>0</v>
      </c>
      <c r="K39" s="30">
        <f t="shared" si="3"/>
        <v>0</v>
      </c>
      <c r="L39" s="29">
        <f t="shared" si="4"/>
        <v>279</v>
      </c>
      <c r="M39" s="46">
        <v>744</v>
      </c>
      <c r="N39" s="29">
        <f t="shared" si="5"/>
        <v>1023</v>
      </c>
      <c r="O39" s="30">
        <f t="shared" si="6"/>
        <v>86.038687973086624</v>
      </c>
      <c r="P39" s="50">
        <v>2.82</v>
      </c>
      <c r="Q39" s="29">
        <f t="shared" si="7"/>
        <v>166</v>
      </c>
      <c r="R39" s="30">
        <f t="shared" si="8"/>
        <v>13.961312026913372</v>
      </c>
      <c r="S39" s="29">
        <v>166</v>
      </c>
      <c r="T39" s="75">
        <v>0</v>
      </c>
    </row>
    <row r="40" spans="1:20" ht="25.15" customHeight="1" x14ac:dyDescent="0.25">
      <c r="A40" s="28" t="s">
        <v>80</v>
      </c>
      <c r="B40" s="46">
        <v>1711</v>
      </c>
      <c r="C40" s="46">
        <v>203</v>
      </c>
      <c r="D40" s="46">
        <v>434</v>
      </c>
      <c r="E40" s="29">
        <f t="shared" si="0"/>
        <v>2348</v>
      </c>
      <c r="F40" s="46">
        <v>646</v>
      </c>
      <c r="G40" s="30">
        <f t="shared" si="1"/>
        <v>100</v>
      </c>
      <c r="H40" s="29">
        <v>0</v>
      </c>
      <c r="I40" s="30">
        <f t="shared" si="2"/>
        <v>0</v>
      </c>
      <c r="J40" s="29">
        <v>0</v>
      </c>
      <c r="K40" s="30">
        <f t="shared" si="3"/>
        <v>0</v>
      </c>
      <c r="L40" s="29">
        <f t="shared" si="4"/>
        <v>646</v>
      </c>
      <c r="M40" s="46">
        <v>1453</v>
      </c>
      <c r="N40" s="29">
        <f t="shared" si="5"/>
        <v>2099</v>
      </c>
      <c r="O40" s="30">
        <f t="shared" si="6"/>
        <v>89.395229982964224</v>
      </c>
      <c r="P40" s="51">
        <v>1.66</v>
      </c>
      <c r="Q40" s="29">
        <f t="shared" si="7"/>
        <v>249</v>
      </c>
      <c r="R40" s="30">
        <f t="shared" si="8"/>
        <v>10.604770017035776</v>
      </c>
      <c r="S40" s="29">
        <v>242</v>
      </c>
      <c r="T40" s="76">
        <v>7</v>
      </c>
    </row>
    <row r="41" spans="1:20" ht="36" customHeight="1" x14ac:dyDescent="0.3">
      <c r="A41" s="28" t="s">
        <v>81</v>
      </c>
      <c r="B41" s="47">
        <v>555</v>
      </c>
      <c r="C41" s="48">
        <v>63</v>
      </c>
      <c r="D41" s="48">
        <v>132</v>
      </c>
      <c r="E41" s="29">
        <f t="shared" si="0"/>
        <v>750</v>
      </c>
      <c r="F41" s="48">
        <v>123</v>
      </c>
      <c r="G41" s="30">
        <f t="shared" si="1"/>
        <v>98.4</v>
      </c>
      <c r="H41" s="46">
        <v>2</v>
      </c>
      <c r="I41" s="30">
        <f t="shared" si="2"/>
        <v>1.6</v>
      </c>
      <c r="J41" s="29">
        <v>0</v>
      </c>
      <c r="K41" s="30">
        <f t="shared" si="3"/>
        <v>0</v>
      </c>
      <c r="L41" s="29">
        <f t="shared" si="4"/>
        <v>125</v>
      </c>
      <c r="M41" s="49">
        <v>544</v>
      </c>
      <c r="N41" s="29">
        <f t="shared" si="5"/>
        <v>669</v>
      </c>
      <c r="O41" s="30">
        <f t="shared" si="6"/>
        <v>89.2</v>
      </c>
      <c r="P41" s="52">
        <v>2.0299999999999998</v>
      </c>
      <c r="Q41" s="29">
        <f t="shared" si="7"/>
        <v>81</v>
      </c>
      <c r="R41" s="30">
        <f t="shared" si="8"/>
        <v>10.8</v>
      </c>
      <c r="S41" s="31">
        <v>81</v>
      </c>
      <c r="T41" s="75">
        <v>0</v>
      </c>
    </row>
    <row r="42" spans="1:20" ht="36" customHeight="1" x14ac:dyDescent="0.3">
      <c r="A42" s="28" t="s">
        <v>82</v>
      </c>
      <c r="B42" s="47">
        <v>787</v>
      </c>
      <c r="C42" s="48">
        <v>132</v>
      </c>
      <c r="D42" s="48">
        <v>231</v>
      </c>
      <c r="E42" s="29">
        <f t="shared" si="0"/>
        <v>1150</v>
      </c>
      <c r="F42" s="48">
        <v>200</v>
      </c>
      <c r="G42" s="30">
        <f t="shared" si="1"/>
        <v>99.009900990099013</v>
      </c>
      <c r="H42" s="46">
        <v>2</v>
      </c>
      <c r="I42" s="30">
        <f t="shared" si="2"/>
        <v>0.99009900990099009</v>
      </c>
      <c r="J42" s="29">
        <v>0</v>
      </c>
      <c r="K42" s="30">
        <f t="shared" si="3"/>
        <v>0</v>
      </c>
      <c r="L42" s="29">
        <f t="shared" si="4"/>
        <v>202</v>
      </c>
      <c r="M42" s="49">
        <v>804</v>
      </c>
      <c r="N42" s="29">
        <f t="shared" si="5"/>
        <v>1006</v>
      </c>
      <c r="O42" s="30">
        <f t="shared" si="6"/>
        <v>87.478260869565219</v>
      </c>
      <c r="P42" s="52">
        <v>1.98</v>
      </c>
      <c r="Q42" s="29">
        <f t="shared" si="7"/>
        <v>144</v>
      </c>
      <c r="R42" s="30">
        <f t="shared" si="8"/>
        <v>12.521739130434783</v>
      </c>
      <c r="S42" s="31">
        <v>141</v>
      </c>
      <c r="T42" s="76">
        <v>3</v>
      </c>
    </row>
    <row r="43" spans="1:20" ht="20.85" customHeight="1" x14ac:dyDescent="0.25">
      <c r="A43" s="15"/>
      <c r="B43" s="15"/>
      <c r="C43" s="15"/>
      <c r="D43" s="15"/>
      <c r="E43" s="32"/>
      <c r="F43" s="32"/>
      <c r="G43" s="70" t="s">
        <v>83</v>
      </c>
      <c r="H43" s="70"/>
      <c r="I43" s="16"/>
      <c r="J43" s="15"/>
      <c r="K43" s="33"/>
      <c r="L43" s="34"/>
      <c r="M43" s="34"/>
      <c r="N43" s="34"/>
      <c r="O43" s="33"/>
      <c r="P43" s="63" t="s">
        <v>94</v>
      </c>
      <c r="Q43" s="64"/>
      <c r="R43" s="64"/>
      <c r="S43" s="64"/>
      <c r="T43" s="64"/>
    </row>
    <row r="44" spans="1:20" ht="20.25" customHeight="1" x14ac:dyDescent="0.25">
      <c r="A44" s="35" t="s">
        <v>84</v>
      </c>
      <c r="B44" s="35"/>
      <c r="C44" s="35"/>
      <c r="D44" s="35" t="s">
        <v>85</v>
      </c>
      <c r="E44" s="35"/>
      <c r="F44" s="35"/>
      <c r="G44" s="5"/>
      <c r="H44" s="4"/>
      <c r="I44" s="36"/>
      <c r="J44" s="8"/>
      <c r="K44" s="36"/>
      <c r="L44" s="35" t="s">
        <v>86</v>
      </c>
      <c r="M44" s="35"/>
      <c r="N44" s="35"/>
      <c r="O44" s="5"/>
      <c r="P44" s="4"/>
      <c r="Q44" s="4"/>
      <c r="R44" s="37"/>
      <c r="S44" s="37"/>
      <c r="T44" s="37"/>
    </row>
    <row r="45" spans="1:20" ht="20.25" customHeight="1" x14ac:dyDescent="0.25">
      <c r="A45" s="35"/>
      <c r="B45" s="35"/>
      <c r="C45" s="35"/>
      <c r="D45" s="35"/>
      <c r="E45" s="35"/>
      <c r="F45" s="35"/>
      <c r="G45" s="65" t="s">
        <v>87</v>
      </c>
      <c r="H45" s="65"/>
      <c r="I45" s="36"/>
      <c r="J45" s="38"/>
      <c r="K45" s="36"/>
      <c r="L45" s="35"/>
      <c r="M45" s="35"/>
      <c r="N45" s="39"/>
      <c r="O45" s="40"/>
      <c r="P45" s="41"/>
      <c r="Q45" s="41"/>
      <c r="R45" s="37"/>
      <c r="S45" s="37"/>
      <c r="T45" s="37"/>
    </row>
    <row r="46" spans="1:20" ht="20.25" customHeight="1" x14ac:dyDescent="0.25">
      <c r="A46" s="35"/>
      <c r="B46" s="35"/>
      <c r="C46" s="35"/>
      <c r="D46" s="35"/>
      <c r="E46" s="35"/>
      <c r="F46" s="35"/>
      <c r="G46" s="36"/>
      <c r="H46" s="35"/>
      <c r="I46" s="36"/>
      <c r="J46" s="35"/>
      <c r="K46" s="42"/>
      <c r="L46" s="35"/>
      <c r="M46" s="35"/>
      <c r="N46" s="35"/>
      <c r="O46" s="40"/>
      <c r="P46" s="4"/>
      <c r="Q46" s="4"/>
      <c r="R46" s="37"/>
      <c r="S46" s="37"/>
      <c r="T46" s="37"/>
    </row>
    <row r="47" spans="1:20" ht="20.25" customHeight="1" x14ac:dyDescent="0.25">
      <c r="A47" s="35" t="s">
        <v>88</v>
      </c>
      <c r="B47" s="43" t="s">
        <v>89</v>
      </c>
      <c r="C47" s="43"/>
      <c r="D47" s="35"/>
      <c r="E47" s="35"/>
      <c r="F47" s="35"/>
      <c r="G47" s="36"/>
      <c r="H47" s="35"/>
      <c r="I47" s="36"/>
      <c r="J47" s="35"/>
      <c r="K47" s="42"/>
      <c r="L47" s="39"/>
      <c r="M47" s="35"/>
      <c r="N47" s="35"/>
      <c r="O47" s="40"/>
      <c r="P47" s="41"/>
      <c r="Q47" s="41"/>
      <c r="R47" s="37"/>
      <c r="S47" s="37"/>
      <c r="T47" s="37"/>
    </row>
    <row r="48" spans="1:20" ht="20.25" customHeight="1" x14ac:dyDescent="0.25">
      <c r="A48" s="35" t="s">
        <v>90</v>
      </c>
      <c r="B48" s="44" t="s">
        <v>91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"/>
      <c r="P48" s="4"/>
      <c r="Q48" s="41"/>
      <c r="R48" s="37"/>
      <c r="S48" s="37"/>
      <c r="T48" s="37"/>
    </row>
    <row r="49" spans="1:20" ht="20.25" customHeight="1" x14ac:dyDescent="0.25">
      <c r="A49" s="35" t="s">
        <v>92</v>
      </c>
      <c r="B49" s="44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ht="15.9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ht="15.9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ht="15.9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ht="15.9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15.9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</row>
    <row r="55" spans="1:20" ht="15.9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15.9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</row>
    <row r="57" spans="1:20" ht="15.9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</row>
    <row r="58" spans="1:20" ht="15.9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</row>
    <row r="59" spans="1:20" ht="15.9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</row>
    <row r="60" spans="1:20" ht="15.9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</row>
    <row r="61" spans="1:20" ht="15.9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</row>
    <row r="62" spans="1:20" ht="15.9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</row>
    <row r="63" spans="1:20" ht="15.9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</row>
    <row r="64" spans="1:20" ht="15.9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  <row r="65" spans="1:20" ht="15.9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</row>
    <row r="66" spans="1:20" ht="15.9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</row>
    <row r="67" spans="1:20" ht="15.9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</row>
    <row r="68" spans="1:20" ht="15.9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</row>
    <row r="69" spans="1:20" ht="15.9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</row>
    <row r="70" spans="1:20" ht="15.9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</row>
    <row r="71" spans="1:20" ht="15.9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</row>
    <row r="72" spans="1:20" ht="15.9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</row>
    <row r="73" spans="1:20" ht="15.9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</row>
    <row r="74" spans="1:20" ht="15.9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</row>
    <row r="75" spans="1:20" ht="15.9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15.9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15.9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</row>
    <row r="78" spans="1:20" ht="15.9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</row>
    <row r="79" spans="1:20" ht="15.9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0" spans="1:20" ht="15.9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</row>
    <row r="81" spans="1:20" ht="15.9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</row>
    <row r="82" spans="1:20" ht="15.9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</row>
    <row r="83" spans="1:20" ht="15.9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</row>
    <row r="84" spans="1:20" ht="15.9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</row>
    <row r="85" spans="1:20" ht="15.9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</row>
    <row r="86" spans="1:20" ht="15.9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</row>
    <row r="87" spans="1:20" ht="15.9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</row>
    <row r="88" spans="1:20" ht="15.9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</row>
    <row r="89" spans="1:20" ht="15.9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</row>
    <row r="90" spans="1:20" ht="15.9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</row>
    <row r="91" spans="1:20" ht="15.9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2" spans="1:20" ht="15.9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</row>
    <row r="93" spans="1:20" ht="15.9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</row>
    <row r="94" spans="1:20" ht="15.9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</row>
    <row r="95" spans="1:20" ht="15.9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</row>
    <row r="96" spans="1:20" ht="15.9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</row>
    <row r="97" spans="1:20" ht="15.9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</row>
    <row r="98" spans="1:20" ht="15.9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</row>
    <row r="99" spans="1:20" ht="15.9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</row>
    <row r="100" spans="1:20" ht="15.9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</row>
    <row r="101" spans="1:20" ht="15.9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</row>
    <row r="102" spans="1:20" ht="15.9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</row>
    <row r="103" spans="1:20" ht="15.9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</row>
    <row r="104" spans="1:20" ht="15.9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</row>
    <row r="105" spans="1:20" ht="15.9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</row>
    <row r="106" spans="1:20" ht="15.9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</row>
    <row r="107" spans="1:20" ht="15.9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</row>
    <row r="108" spans="1:20" ht="15.9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</row>
    <row r="109" spans="1:20" ht="15.9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</row>
    <row r="110" spans="1:20" ht="15.9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</row>
    <row r="111" spans="1:20" ht="15.9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</row>
    <row r="112" spans="1:20" ht="15.9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</row>
    <row r="113" spans="1:20" ht="15.9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</row>
    <row r="114" spans="1:20" ht="15.9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</row>
    <row r="115" spans="1:20" ht="15.9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</row>
    <row r="116" spans="1:20" ht="15.9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</row>
    <row r="117" spans="1:20" ht="15.9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</row>
    <row r="118" spans="1:20" ht="15.9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</row>
    <row r="119" spans="1:20" ht="15.9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</row>
    <row r="120" spans="1:20" ht="15.9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</row>
    <row r="121" spans="1:20" ht="15.9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</row>
    <row r="122" spans="1:20" ht="15.9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</row>
    <row r="123" spans="1:20" ht="15.9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</row>
    <row r="124" spans="1:20" ht="15.9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</row>
    <row r="125" spans="1:20" ht="15.9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</row>
    <row r="126" spans="1:20" ht="15.9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</row>
    <row r="127" spans="1:20" ht="15.9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</row>
    <row r="128" spans="1:20" ht="15.9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</row>
    <row r="129" spans="1:20" ht="15.9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</row>
    <row r="130" spans="1:20" ht="15.9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</row>
    <row r="131" spans="1:20" ht="15.9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</row>
    <row r="132" spans="1:20" ht="15.9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</row>
    <row r="133" spans="1:20" ht="15.9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</row>
    <row r="134" spans="1:20" ht="15.9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</row>
    <row r="135" spans="1:20" ht="15.9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</row>
    <row r="136" spans="1:20" ht="15.9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</row>
    <row r="137" spans="1:20" ht="15.9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</row>
    <row r="138" spans="1:20" ht="15.9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</row>
    <row r="139" spans="1:20" ht="15.9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</row>
    <row r="140" spans="1:20" ht="15.9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</row>
    <row r="141" spans="1:20" ht="15.9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</row>
    <row r="142" spans="1:20" ht="15.9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</row>
    <row r="143" spans="1:20" ht="15.9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</row>
    <row r="144" spans="1:20" ht="15.9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</row>
    <row r="145" spans="1:20" ht="15.9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</row>
    <row r="146" spans="1:20" ht="15.9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</row>
    <row r="147" spans="1:20" ht="15.9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</row>
    <row r="148" spans="1:20" ht="15.9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</row>
    <row r="149" spans="1:20" ht="15.9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</row>
    <row r="150" spans="1:20" ht="15.9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  <row r="151" spans="1:20" ht="15.9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</row>
    <row r="152" spans="1:20" ht="15.9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</row>
    <row r="153" spans="1:20" ht="15.9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</row>
    <row r="154" spans="1:20" ht="15.9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</row>
    <row r="155" spans="1:20" ht="15.9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  <row r="156" spans="1:20" ht="15.9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</row>
    <row r="157" spans="1:20" ht="15.9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</row>
    <row r="158" spans="1:20" ht="15.9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</row>
    <row r="159" spans="1:20" ht="15.9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</row>
    <row r="160" spans="1:20" ht="15.9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</row>
    <row r="161" spans="1:20" ht="15.9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</row>
    <row r="162" spans="1:20" ht="15.9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</row>
    <row r="163" spans="1:20" ht="15.9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</row>
    <row r="164" spans="1:20" ht="15.9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</row>
    <row r="165" spans="1:20" ht="15.9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</row>
    <row r="166" spans="1:20" ht="15.9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</row>
    <row r="167" spans="1:20" ht="15.9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</row>
    <row r="168" spans="1:20" ht="15.9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</row>
    <row r="169" spans="1:20" ht="15.9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</row>
    <row r="170" spans="1:20" ht="15.9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</row>
    <row r="171" spans="1:20" ht="15.9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</row>
    <row r="172" spans="1:20" ht="15.9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</row>
    <row r="173" spans="1:20" ht="15.9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</row>
    <row r="174" spans="1:20" ht="15.9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</row>
    <row r="175" spans="1:20" ht="15.9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</row>
    <row r="176" spans="1:20" ht="15.9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</row>
    <row r="177" spans="1:20" ht="15.9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</row>
    <row r="178" spans="1:20" ht="15.9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</row>
    <row r="179" spans="1:20" ht="15.9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</row>
    <row r="180" spans="1:20" ht="15.9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</row>
    <row r="181" spans="1:20" ht="15.9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</row>
    <row r="182" spans="1:20" ht="15.9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</row>
    <row r="183" spans="1:20" ht="15.9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</row>
    <row r="184" spans="1:20" ht="15.9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</row>
    <row r="185" spans="1:20" ht="15.9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</row>
    <row r="186" spans="1:20" ht="15.9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</row>
    <row r="187" spans="1:20" ht="15.9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</row>
    <row r="188" spans="1:20" ht="15.9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</row>
    <row r="189" spans="1:20" ht="15.9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</row>
    <row r="190" spans="1:20" ht="15.9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</row>
    <row r="191" spans="1:20" ht="15.9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</row>
    <row r="192" spans="1:20" ht="15.9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</row>
    <row r="193" spans="1:20" ht="15.9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</row>
    <row r="194" spans="1:20" ht="15.9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</row>
    <row r="195" spans="1:20" ht="15.9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</row>
    <row r="196" spans="1:20" ht="15.9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</row>
    <row r="197" spans="1:20" ht="15.9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</row>
    <row r="198" spans="1:20" ht="15.9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 spans="1:20" ht="15.9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1:20" ht="15.9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</row>
    <row r="201" spans="1:20" ht="15.9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</row>
  </sheetData>
  <mergeCells count="28">
    <mergeCell ref="P43:T43"/>
    <mergeCell ref="G45:H45"/>
    <mergeCell ref="E8:E9"/>
    <mergeCell ref="F8:G8"/>
    <mergeCell ref="Q8:R8"/>
    <mergeCell ref="H8:I8"/>
    <mergeCell ref="J8:K8"/>
    <mergeCell ref="L8:L9"/>
    <mergeCell ref="N8:O8"/>
    <mergeCell ref="G43:H43"/>
    <mergeCell ref="P7:P9"/>
    <mergeCell ref="Q7:R7"/>
    <mergeCell ref="M7:M9"/>
    <mergeCell ref="B6:E6"/>
    <mergeCell ref="F6:P6"/>
    <mergeCell ref="Q6:T6"/>
    <mergeCell ref="F7:K7"/>
    <mergeCell ref="P1:T1"/>
    <mergeCell ref="P2:T2"/>
    <mergeCell ref="A4:T4"/>
    <mergeCell ref="A5:T5"/>
    <mergeCell ref="I2:N2"/>
    <mergeCell ref="S7:S9"/>
    <mergeCell ref="T7:T9"/>
    <mergeCell ref="N7:O7"/>
    <mergeCell ref="B7:B9"/>
    <mergeCell ref="C7:C9"/>
    <mergeCell ref="D7:D9"/>
  </mergeCells>
  <phoneticPr fontId="67" type="noConversion"/>
  <pageMargins left="0.70866141732283472" right="0.70866141732283472" top="0.74803149606299213" bottom="0.74803149606299213" header="0.31496062992125984" footer="0.31496062992125984"/>
  <pageSetup paperSize="9" scale="4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一般公文統計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張家墉</cp:lastModifiedBy>
  <cp:lastPrinted>2025-03-19T07:00:17Z</cp:lastPrinted>
  <dcterms:created xsi:type="dcterms:W3CDTF">2025-03-07T02:11:30Z</dcterms:created>
  <dcterms:modified xsi:type="dcterms:W3CDTF">2025-03-19T08:31:16Z</dcterms:modified>
</cp:coreProperties>
</file>