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<sst xmlns="http://schemas.openxmlformats.org/spreadsheetml/2006/main" count="95">
  <si>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</si>
  <si>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</si>
  <si>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</si>
  <si>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中華民國114年7月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</si>
  <si>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</si>
  <si>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</si>
  <si>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</si>
  <si>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</si>
  <si>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</si>
  <si>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</si>
  <si>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</si>
  <si>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</si>
  <si>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</si>
  <si>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</si>
  <si>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</si>
  <si>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</si>
  <si>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</si>
  <si>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</si>
  <si>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</si>
  <si>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</si>
  <si>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</si>
  <si>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</si>
  <si>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</si>
  <si>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</si>
  <si>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</si>
  <si>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</si>
  <si>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</si>
  <si>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</si>
  <si>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</si>
  <si>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</si>
  <si>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</si>
  <si>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</si>
  <si>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</si>
  <si>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</si>
  <si>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</si>
  <si>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</si>
  <si>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</si>
  <si>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</si>
  <si>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</si>
  <si>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</si>
  <si>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</si>
  <si>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</si>
  <si>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</si>
  <si>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</si>
  <si>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</si>
  <si>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</si>
  <si>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</si>
  <si>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</si>
  <si>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</si>
  <si>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</si>
  <si>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</si>
  <si>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</si>
  <si>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</si>
  <si>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</si>
  <si>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</si>
  <si>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</si>
  <si>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</si>
  <si>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</si>
  <si>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</si>
  <si>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</si>
  <si>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</si>
  <si>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</si>
  <si>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</si>
  <si>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</si>
  <si>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</si>
  <si>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</si>
  <si>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</si>
  <si>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</si>
  <si>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</si>
  <si>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</si>
  <si>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</si>
  <si>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</si>
  <si>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</si>
  <si>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</si>
  <si>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</si>
  <si>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</si>
  <si>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</si>
  <si>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</si>
  <si>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</si>
  <si>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</si>
  <si>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</si>
  <si>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</si>
  <si>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</si>
  <si>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</si>
  <si>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</si>
  <si>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</si>
  <si>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114 年  8  月 11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</si>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</sst>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U5" sqref="U5:U5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7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6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1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65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65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2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2" customHeight="true">
      <c r="A11" s="8" t="s">
        <v>4</v>
      </c>
      <c r="B11" s="16" t="n">
        <f>SUM(B12:B42)</f>
        <v>141955</v>
      </c>
      <c r="C11" s="16" t="n">
        <f>SUM(C12:C42)</f>
        <v>16432</v>
      </c>
      <c r="D11" s="16" t="n">
        <f>SUM(D12:D42)</f>
        <v>42103</v>
      </c>
      <c r="E11" s="16" t="n">
        <f>SUM(B11:D11)</f>
        <v>200490</v>
      </c>
      <c r="F11" s="16" t="n">
        <f>SUM(F12:F42)</f>
        <v>62692</v>
      </c>
      <c r="G11" s="32" t="n">
        <f>IF($L11&gt;0, F11/$L11*100, 0)</f>
        <v>99.653473215705</v>
      </c>
      <c r="H11" s="16" t="n">
        <f>SUM(H12:H42)</f>
        <v>207</v>
      </c>
      <c r="I11" s="32" t="n">
        <f>IF($L11&gt;0, H11/$L11*100, 0)</f>
        <v>0.329041487839771</v>
      </c>
      <c r="J11" s="16" t="n">
        <f>SUM(J12:J42)</f>
        <v>11</v>
      </c>
      <c r="K11" s="32" t="n">
        <f>IF($L11&gt;0, J11/$L11*100, 0)</f>
        <v>0.0174852964552535</v>
      </c>
      <c r="L11" s="16" t="n">
        <f>SUM(F11, H11, J11)</f>
        <v>62910</v>
      </c>
      <c r="M11" s="16" t="n">
        <f>SUM(M12:M42)</f>
        <v>119342</v>
      </c>
      <c r="N11" s="16" t="n">
        <f>SUM(L11:M11)</f>
        <v>182252</v>
      </c>
      <c r="O11" s="32" t="n">
        <f>IF($E11&gt;0, N11/$E11*100, 0)</f>
        <v>90.9032869469799</v>
      </c>
      <c r="P11" s="32" t="n">
        <v>1.86892052137975</v>
      </c>
      <c r="Q11" s="16" t="n">
        <f>E11-N11</f>
        <v>18238</v>
      </c>
      <c r="R11" s="32" t="n">
        <f>IF($E11&gt;0, Q11/$E11*100, 0)</f>
        <v>9.0967130530201</v>
      </c>
      <c r="S11" s="16" t="n">
        <f>SUM(S12:S42)</f>
        <v>17838</v>
      </c>
      <c r="T11" s="62" t="n">
        <f>SUM(T12:T42)</f>
        <v>400</v>
      </c>
    </row>
    <row r="12" ht="25.2" customHeight="true">
      <c r="A12" s="8" t="s">
        <v>5</v>
      </c>
      <c r="B12" s="16" t="n">
        <v>1003</v>
      </c>
      <c r="C12" s="16" t="n">
        <v>136</v>
      </c>
      <c r="D12" s="16" t="n">
        <v>229</v>
      </c>
      <c r="E12" s="16" t="n">
        <f>SUM(B12:D12)</f>
        <v>1368</v>
      </c>
      <c r="F12" s="16" t="n">
        <v>336</v>
      </c>
      <c r="G12" s="32" t="n">
        <f>IF($L12&gt;0, F12/$L12*100, 0)</f>
        <v>100</v>
      </c>
      <c r="H12" s="16" t="n">
        <v>0</v>
      </c>
      <c r="I12" s="32" t="n">
        <f>IF($L12&gt;0, H12/$L12*100, 0)</f>
        <v>0</v>
      </c>
      <c r="J12" s="16" t="n">
        <v>0</v>
      </c>
      <c r="K12" s="32" t="n">
        <f>IF($L12&gt;0, J12/$L12*100, 0)</f>
        <v>0</v>
      </c>
      <c r="L12" s="16" t="n">
        <f>SUM(F12, H12, J12)</f>
        <v>336</v>
      </c>
      <c r="M12" s="16" t="n">
        <v>912</v>
      </c>
      <c r="N12" s="16" t="n">
        <f>SUM(L12:M12)</f>
        <v>1248</v>
      </c>
      <c r="O12" s="32" t="n">
        <f>IF($E12&gt;0, N12/$E12*100, 0)</f>
        <v>91.2280701754386</v>
      </c>
      <c r="P12" s="32" t="n">
        <v>1.69</v>
      </c>
      <c r="Q12" s="16" t="n">
        <f>E12-N12</f>
        <v>120</v>
      </c>
      <c r="R12" s="32" t="n">
        <f>IF($E12&gt;0, Q12/$E12*100, 0)</f>
        <v>8.7719298245614</v>
      </c>
      <c r="S12" s="16" t="n">
        <v>120</v>
      </c>
      <c r="T12" s="62" t="n">
        <v>0</v>
      </c>
    </row>
    <row r="13" ht="25.2" customHeight="true">
      <c r="A13" s="8" t="s">
        <v>6</v>
      </c>
      <c r="B13" s="16" t="n">
        <v>2829</v>
      </c>
      <c r="C13" s="16" t="n">
        <v>322</v>
      </c>
      <c r="D13" s="16" t="n">
        <v>585</v>
      </c>
      <c r="E13" s="16" t="n">
        <f>SUM(B13:D13)</f>
        <v>3736</v>
      </c>
      <c r="F13" s="16" t="n">
        <v>1331</v>
      </c>
      <c r="G13" s="32" t="n">
        <f>IF($L13&gt;0, F13/$L13*100, 0)</f>
        <v>99.8499624906227</v>
      </c>
      <c r="H13" s="16" t="n">
        <v>2</v>
      </c>
      <c r="I13" s="32" t="n">
        <f>IF($L13&gt;0, H13/$L13*100, 0)</f>
        <v>0.150037509377344</v>
      </c>
      <c r="J13" s="16" t="n">
        <v>0</v>
      </c>
      <c r="K13" s="32" t="n">
        <f>IF($L13&gt;0, J13/$L13*100, 0)</f>
        <v>0</v>
      </c>
      <c r="L13" s="16" t="n">
        <f>SUM(F13, H13, J13)</f>
        <v>1333</v>
      </c>
      <c r="M13" s="16" t="n">
        <v>2031</v>
      </c>
      <c r="N13" s="16" t="n">
        <f>SUM(L13:M13)</f>
        <v>3364</v>
      </c>
      <c r="O13" s="32" t="n">
        <f>IF($E13&gt;0, N13/$E13*100, 0)</f>
        <v>90.0428265524625</v>
      </c>
      <c r="P13" s="32" t="n">
        <v>2.03</v>
      </c>
      <c r="Q13" s="16" t="n">
        <f>E13-N13</f>
        <v>372</v>
      </c>
      <c r="R13" s="32" t="n">
        <f>IF($E13&gt;0, Q13/$E13*100, 0)</f>
        <v>9.95717344753747</v>
      </c>
      <c r="S13" s="16" t="n">
        <v>370</v>
      </c>
      <c r="T13" s="62" t="n">
        <v>2</v>
      </c>
    </row>
    <row r="14" ht="25.2" customHeight="true">
      <c r="A14" s="8" t="s">
        <v>7</v>
      </c>
      <c r="B14" s="16" t="n">
        <v>1253</v>
      </c>
      <c r="C14" s="16" t="n">
        <v>150</v>
      </c>
      <c r="D14" s="16" t="n">
        <v>338</v>
      </c>
      <c r="E14" s="16" t="n">
        <f>SUM(B14:D14)</f>
        <v>1741</v>
      </c>
      <c r="F14" s="16" t="n">
        <v>399</v>
      </c>
      <c r="G14" s="32" t="n">
        <f>IF($L14&gt;0, F14/$L14*100, 0)</f>
        <v>99.75</v>
      </c>
      <c r="H14" s="16" t="n">
        <v>1</v>
      </c>
      <c r="I14" s="32" t="n">
        <f>IF($L14&gt;0, H14/$L14*100, 0)</f>
        <v>0.25</v>
      </c>
      <c r="J14" s="16" t="n">
        <v>0</v>
      </c>
      <c r="K14" s="32" t="n">
        <f>IF($L14&gt;0, J14/$L14*100, 0)</f>
        <v>0</v>
      </c>
      <c r="L14" s="16" t="n">
        <f>SUM(F14, H14, J14)</f>
        <v>400</v>
      </c>
      <c r="M14" s="16" t="n">
        <v>1199</v>
      </c>
      <c r="N14" s="16" t="n">
        <f>SUM(L14:M14)</f>
        <v>1599</v>
      </c>
      <c r="O14" s="32" t="n">
        <f>IF($E14&gt;0, N14/$E14*100, 0)</f>
        <v>91.8437679494543</v>
      </c>
      <c r="P14" s="32" t="n">
        <v>1.61</v>
      </c>
      <c r="Q14" s="16" t="n">
        <f>E14-N14</f>
        <v>142</v>
      </c>
      <c r="R14" s="32" t="n">
        <f>IF($E14&gt;0, Q14/$E14*100, 0)</f>
        <v>8.15623205054566</v>
      </c>
      <c r="S14" s="16" t="n">
        <v>142</v>
      </c>
      <c r="T14" s="62" t="n">
        <v>0</v>
      </c>
    </row>
    <row r="15" ht="25.2" customHeight="true">
      <c r="A15" s="8" t="s">
        <v>8</v>
      </c>
      <c r="B15" s="16" t="n">
        <v>7047</v>
      </c>
      <c r="C15" s="16" t="n">
        <v>1160</v>
      </c>
      <c r="D15" s="16" t="n">
        <v>3350</v>
      </c>
      <c r="E15" s="16" t="n">
        <f>SUM(B15:D15)</f>
        <v>11557</v>
      </c>
      <c r="F15" s="16" t="n">
        <v>5597</v>
      </c>
      <c r="G15" s="32" t="n">
        <f>IF($L15&gt;0, F15/$L15*100, 0)</f>
        <v>99.9642793355956</v>
      </c>
      <c r="H15" s="16" t="n">
        <v>2</v>
      </c>
      <c r="I15" s="32" t="n">
        <f>IF($L15&gt;0, H15/$L15*100, 0)</f>
        <v>0.0357206644043579</v>
      </c>
      <c r="J15" s="16" t="n">
        <v>0</v>
      </c>
      <c r="K15" s="32" t="n">
        <f>IF($L15&gt;0, J15/$L15*100, 0)</f>
        <v>0</v>
      </c>
      <c r="L15" s="16" t="n">
        <f>SUM(F15, H15, J15)</f>
        <v>5599</v>
      </c>
      <c r="M15" s="16" t="n">
        <v>4681</v>
      </c>
      <c r="N15" s="16" t="n">
        <f>SUM(L15:M15)</f>
        <v>10280</v>
      </c>
      <c r="O15" s="32" t="n">
        <f>IF($E15&gt;0, N15/$E15*100, 0)</f>
        <v>88.9504196590811</v>
      </c>
      <c r="P15" s="32" t="n">
        <v>1.73</v>
      </c>
      <c r="Q15" s="16" t="n">
        <f>E15-N15</f>
        <v>1277</v>
      </c>
      <c r="R15" s="32" t="n">
        <f>IF($E15&gt;0, Q15/$E15*100, 0)</f>
        <v>11.0495803409189</v>
      </c>
      <c r="S15" s="16" t="n">
        <v>1177</v>
      </c>
      <c r="T15" s="62" t="n">
        <v>100</v>
      </c>
    </row>
    <row r="16" ht="25.2" customHeight="true">
      <c r="A16" s="8" t="s">
        <v>9</v>
      </c>
      <c r="B16" s="16" t="n">
        <v>3389</v>
      </c>
      <c r="C16" s="16" t="n">
        <v>450</v>
      </c>
      <c r="D16" s="16" t="n">
        <v>699</v>
      </c>
      <c r="E16" s="16" t="n">
        <f>SUM(B16:D16)</f>
        <v>4538</v>
      </c>
      <c r="F16" s="16" t="n">
        <v>878</v>
      </c>
      <c r="G16" s="32" t="n">
        <f>IF($L16&gt;0, F16/$L16*100, 0)</f>
        <v>99.4337485843715</v>
      </c>
      <c r="H16" s="16" t="n">
        <v>5</v>
      </c>
      <c r="I16" s="32" t="n">
        <f>IF($L16&gt;0, H16/$L16*100, 0)</f>
        <v>0.566251415628539</v>
      </c>
      <c r="J16" s="16" t="n">
        <v>0</v>
      </c>
      <c r="K16" s="32" t="n">
        <f>IF($L16&gt;0, J16/$L16*100, 0)</f>
        <v>0</v>
      </c>
      <c r="L16" s="16" t="n">
        <f>SUM(F16, H16, J16)</f>
        <v>883</v>
      </c>
      <c r="M16" s="16" t="n">
        <v>3226</v>
      </c>
      <c r="N16" s="16" t="n">
        <f>SUM(L16:M16)</f>
        <v>4109</v>
      </c>
      <c r="O16" s="32" t="n">
        <f>IF($E16&gt;0, N16/$E16*100, 0)</f>
        <v>90.5464962538563</v>
      </c>
      <c r="P16" s="32" t="n">
        <v>1.63</v>
      </c>
      <c r="Q16" s="16" t="n">
        <f>E16-N16</f>
        <v>429</v>
      </c>
      <c r="R16" s="32" t="n">
        <f>IF($E16&gt;0, Q16/$E16*100, 0)</f>
        <v>9.45350374614368</v>
      </c>
      <c r="S16" s="16" t="n">
        <v>367</v>
      </c>
      <c r="T16" s="62" t="n">
        <v>62</v>
      </c>
    </row>
    <row r="17" ht="25.2" customHeight="true">
      <c r="A17" s="8" t="s">
        <v>10</v>
      </c>
      <c r="B17" s="16" t="n">
        <v>11217</v>
      </c>
      <c r="C17" s="16" t="n">
        <v>1390</v>
      </c>
      <c r="D17" s="16" t="n">
        <v>2236</v>
      </c>
      <c r="E17" s="16" t="n">
        <f>SUM(B17:D17)</f>
        <v>14843</v>
      </c>
      <c r="F17" s="16" t="n">
        <v>4985</v>
      </c>
      <c r="G17" s="32" t="n">
        <f>IF($L17&gt;0, F17/$L17*100, 0)</f>
        <v>99.6601359456218</v>
      </c>
      <c r="H17" s="16" t="n">
        <v>16</v>
      </c>
      <c r="I17" s="32" t="n">
        <f>IF($L17&gt;0, H17/$L17*100, 0)</f>
        <v>0.319872051179528</v>
      </c>
      <c r="J17" s="16" t="n">
        <v>1</v>
      </c>
      <c r="K17" s="32" t="n">
        <f>IF($L17&gt;0, J17/$L17*100, 0)</f>
        <v>0.0199920031987205</v>
      </c>
      <c r="L17" s="16" t="n">
        <f>SUM(F17, H17, J17)</f>
        <v>5002</v>
      </c>
      <c r="M17" s="16" t="n">
        <v>8526</v>
      </c>
      <c r="N17" s="16" t="n">
        <f>SUM(L17:M17)</f>
        <v>13528</v>
      </c>
      <c r="O17" s="32" t="n">
        <f>IF($E17&gt;0, N17/$E17*100, 0)</f>
        <v>91.1406049989894</v>
      </c>
      <c r="P17" s="32" t="n">
        <v>2.28</v>
      </c>
      <c r="Q17" s="16" t="n">
        <f>E17-N17</f>
        <v>1315</v>
      </c>
      <c r="R17" s="32" t="n">
        <f>IF($E17&gt;0, Q17/$E17*100, 0)</f>
        <v>8.85939500101058</v>
      </c>
      <c r="S17" s="16" t="n">
        <v>1309</v>
      </c>
      <c r="T17" s="62" t="n">
        <v>6</v>
      </c>
    </row>
    <row r="18" ht="25.2" customHeight="true">
      <c r="A18" s="8" t="s">
        <v>11</v>
      </c>
      <c r="B18" s="16" t="n">
        <v>5602</v>
      </c>
      <c r="C18" s="16" t="n">
        <v>626</v>
      </c>
      <c r="D18" s="16" t="n">
        <v>1229</v>
      </c>
      <c r="E18" s="16" t="n">
        <f>SUM(B18:D18)</f>
        <v>7457</v>
      </c>
      <c r="F18" s="16" t="n">
        <v>3092</v>
      </c>
      <c r="G18" s="32" t="n">
        <f>IF($L18&gt;0, F18/$L18*100, 0)</f>
        <v>100</v>
      </c>
      <c r="H18" s="16" t="n">
        <v>0</v>
      </c>
      <c r="I18" s="32" t="n">
        <f>IF($L18&gt;0, H18/$L18*100, 0)</f>
        <v>0</v>
      </c>
      <c r="J18" s="16" t="n">
        <v>0</v>
      </c>
      <c r="K18" s="32" t="n">
        <f>IF($L18&gt;0, J18/$L18*100, 0)</f>
        <v>0</v>
      </c>
      <c r="L18" s="16" t="n">
        <f>SUM(F18, H18, J18)</f>
        <v>3092</v>
      </c>
      <c r="M18" s="16" t="n">
        <v>3694</v>
      </c>
      <c r="N18" s="16" t="n">
        <f>SUM(L18:M18)</f>
        <v>6786</v>
      </c>
      <c r="O18" s="32" t="n">
        <f>IF($E18&gt;0, N18/$E18*100, 0)</f>
        <v>91.0017433284163</v>
      </c>
      <c r="P18" s="32" t="n">
        <v>1.45</v>
      </c>
      <c r="Q18" s="16" t="n">
        <f>E18-N18</f>
        <v>671</v>
      </c>
      <c r="R18" s="32" t="n">
        <f>IF($E18&gt;0, Q18/$E18*100, 0)</f>
        <v>8.99825667158375</v>
      </c>
      <c r="S18" s="16" t="n">
        <v>655</v>
      </c>
      <c r="T18" s="62" t="n">
        <v>16</v>
      </c>
    </row>
    <row r="19" ht="25.2" customHeight="true">
      <c r="A19" s="8" t="s">
        <v>12</v>
      </c>
      <c r="B19" s="16" t="n">
        <v>6281</v>
      </c>
      <c r="C19" s="16" t="n">
        <v>877</v>
      </c>
      <c r="D19" s="16" t="n">
        <v>2120</v>
      </c>
      <c r="E19" s="16" t="n">
        <f>SUM(B19:D19)</f>
        <v>9278</v>
      </c>
      <c r="F19" s="16" t="n">
        <v>2762</v>
      </c>
      <c r="G19" s="32" t="n">
        <f>IF($L19&gt;0, F19/$L19*100, 0)</f>
        <v>100</v>
      </c>
      <c r="H19" s="16" t="n">
        <v>0</v>
      </c>
      <c r="I19" s="32" t="n">
        <f>IF($L19&gt;0, H19/$L19*100, 0)</f>
        <v>0</v>
      </c>
      <c r="J19" s="16" t="n">
        <v>0</v>
      </c>
      <c r="K19" s="32" t="n">
        <f>IF($L19&gt;0, J19/$L19*100, 0)</f>
        <v>0</v>
      </c>
      <c r="L19" s="16" t="n">
        <f>SUM(F19, H19, J19)</f>
        <v>2762</v>
      </c>
      <c r="M19" s="16" t="n">
        <v>5763</v>
      </c>
      <c r="N19" s="16" t="n">
        <f>SUM(L19:M19)</f>
        <v>8525</v>
      </c>
      <c r="O19" s="32" t="n">
        <f>IF($E19&gt;0, N19/$E19*100, 0)</f>
        <v>91.8840267298987</v>
      </c>
      <c r="P19" s="32" t="n">
        <v>2.16</v>
      </c>
      <c r="Q19" s="16" t="n">
        <f>E19-N19</f>
        <v>753</v>
      </c>
      <c r="R19" s="32" t="n">
        <f>IF($E19&gt;0, Q19/$E19*100, 0)</f>
        <v>8.11597327010131</v>
      </c>
      <c r="S19" s="16" t="n">
        <v>744</v>
      </c>
      <c r="T19" s="62" t="n">
        <v>9</v>
      </c>
    </row>
    <row r="20" ht="25.2" customHeight="true">
      <c r="A20" s="8" t="s">
        <v>13</v>
      </c>
      <c r="B20" s="16" t="n">
        <v>9059</v>
      </c>
      <c r="C20" s="16" t="n">
        <v>1361</v>
      </c>
      <c r="D20" s="16" t="n">
        <v>5963</v>
      </c>
      <c r="E20" s="16" t="n">
        <f>SUM(B20:D20)</f>
        <v>16383</v>
      </c>
      <c r="F20" s="16" t="n">
        <v>6282</v>
      </c>
      <c r="G20" s="32" t="n">
        <f>IF($L20&gt;0, F20/$L20*100, 0)</f>
        <v>99.351573620117</v>
      </c>
      <c r="H20" s="16" t="n">
        <v>41</v>
      </c>
      <c r="I20" s="32" t="n">
        <f>IF($L20&gt;0, H20/$L20*100, 0)</f>
        <v>0.648426379882967</v>
      </c>
      <c r="J20" s="16" t="n">
        <v>0</v>
      </c>
      <c r="K20" s="32" t="n">
        <f>IF($L20&gt;0, J20/$L20*100, 0)</f>
        <v>0</v>
      </c>
      <c r="L20" s="16" t="n">
        <f>SUM(F20, H20, J20)</f>
        <v>6323</v>
      </c>
      <c r="M20" s="16" t="n">
        <v>8010</v>
      </c>
      <c r="N20" s="16" t="n">
        <f>SUM(L20:M20)</f>
        <v>14333</v>
      </c>
      <c r="O20" s="32" t="n">
        <f>IF($E20&gt;0, N20/$E20*100, 0)</f>
        <v>87.4870292376244</v>
      </c>
      <c r="P20" s="32" t="n">
        <v>1.74</v>
      </c>
      <c r="Q20" s="16" t="n">
        <f>E20-N20</f>
        <v>2050</v>
      </c>
      <c r="R20" s="32" t="n">
        <f>IF($E20&gt;0, Q20/$E20*100, 0)</f>
        <v>12.5129707623756</v>
      </c>
      <c r="S20" s="16" t="n">
        <v>2028</v>
      </c>
      <c r="T20" s="62" t="n">
        <v>22</v>
      </c>
    </row>
    <row r="21" ht="25.2" customHeight="true">
      <c r="A21" s="8" t="s">
        <v>14</v>
      </c>
      <c r="B21" s="16" t="n">
        <v>3691</v>
      </c>
      <c r="C21" s="16" t="n">
        <v>460</v>
      </c>
      <c r="D21" s="16" t="n">
        <v>919</v>
      </c>
      <c r="E21" s="16" t="n">
        <f>SUM(B21:D21)</f>
        <v>5070</v>
      </c>
      <c r="F21" s="16" t="n">
        <v>1984</v>
      </c>
      <c r="G21" s="32" t="n">
        <f>IF($L21&gt;0, F21/$L21*100, 0)</f>
        <v>99.5484194681385</v>
      </c>
      <c r="H21" s="16" t="n">
        <v>9</v>
      </c>
      <c r="I21" s="32" t="n">
        <f>IF($L21&gt;0, H21/$L21*100, 0)</f>
        <v>0.451580531861515</v>
      </c>
      <c r="J21" s="16" t="n">
        <v>0</v>
      </c>
      <c r="K21" s="32" t="n">
        <f>IF($L21&gt;0, J21/$L21*100, 0)</f>
        <v>0</v>
      </c>
      <c r="L21" s="16" t="n">
        <f>SUM(F21, H21, J21)</f>
        <v>1993</v>
      </c>
      <c r="M21" s="16" t="n">
        <v>2615</v>
      </c>
      <c r="N21" s="16" t="n">
        <f>SUM(L21:M21)</f>
        <v>4608</v>
      </c>
      <c r="O21" s="32" t="n">
        <f>IF($E21&gt;0, N21/$E21*100, 0)</f>
        <v>90.887573964497</v>
      </c>
      <c r="P21" s="32" t="n">
        <v>1.97</v>
      </c>
      <c r="Q21" s="16" t="n">
        <f>E21-N21</f>
        <v>462</v>
      </c>
      <c r="R21" s="32" t="n">
        <f>IF($E21&gt;0, Q21/$E21*100, 0)</f>
        <v>9.11242603550296</v>
      </c>
      <c r="S21" s="16" t="n">
        <v>461</v>
      </c>
      <c r="T21" s="62" t="n">
        <v>1</v>
      </c>
    </row>
    <row r="22" ht="25.2" customHeight="true">
      <c r="A22" s="8" t="s">
        <v>15</v>
      </c>
      <c r="B22" s="16" t="n">
        <v>9335</v>
      </c>
      <c r="C22" s="16" t="n">
        <v>984</v>
      </c>
      <c r="D22" s="16" t="n">
        <v>2045</v>
      </c>
      <c r="E22" s="16" t="n">
        <f>SUM(B22:D22)</f>
        <v>12364</v>
      </c>
      <c r="F22" s="16" t="n">
        <v>2669</v>
      </c>
      <c r="G22" s="32" t="n">
        <f>IF($L22&gt;0, F22/$L22*100, 0)</f>
        <v>99.7757009345794</v>
      </c>
      <c r="H22" s="16" t="n">
        <v>6</v>
      </c>
      <c r="I22" s="32" t="n">
        <f>IF($L22&gt;0, H22/$L22*100, 0)</f>
        <v>0.224299065420561</v>
      </c>
      <c r="J22" s="16" t="n">
        <v>0</v>
      </c>
      <c r="K22" s="32" t="n">
        <f>IF($L22&gt;0, J22/$L22*100, 0)</f>
        <v>0</v>
      </c>
      <c r="L22" s="16" t="n">
        <f>SUM(F22, H22, J22)</f>
        <v>2675</v>
      </c>
      <c r="M22" s="16" t="n">
        <v>8705</v>
      </c>
      <c r="N22" s="16" t="n">
        <f>SUM(L22:M22)</f>
        <v>11380</v>
      </c>
      <c r="O22" s="32" t="n">
        <f>IF($E22&gt;0, N22/$E22*100, 0)</f>
        <v>92.0414105467486</v>
      </c>
      <c r="P22" s="32" t="n">
        <v>1.83</v>
      </c>
      <c r="Q22" s="16" t="n">
        <f>E22-N22</f>
        <v>984</v>
      </c>
      <c r="R22" s="32" t="n">
        <f>IF($E22&gt;0, Q22/$E22*100, 0)</f>
        <v>7.95858945325137</v>
      </c>
      <c r="S22" s="16" t="n">
        <v>983</v>
      </c>
      <c r="T22" s="62" t="n">
        <v>1</v>
      </c>
    </row>
    <row r="23" ht="25.2" customHeight="true">
      <c r="A23" s="8" t="s">
        <v>16</v>
      </c>
      <c r="B23" s="16" t="n">
        <v>685</v>
      </c>
      <c r="C23" s="16" t="n">
        <v>125</v>
      </c>
      <c r="D23" s="16" t="n">
        <v>133</v>
      </c>
      <c r="E23" s="16" t="n">
        <f>SUM(B23:D23)</f>
        <v>943</v>
      </c>
      <c r="F23" s="16" t="n">
        <v>161</v>
      </c>
      <c r="G23" s="32" t="n">
        <f>IF($L23&gt;0, F23/$L23*100, 0)</f>
        <v>100</v>
      </c>
      <c r="H23" s="16" t="n">
        <v>0</v>
      </c>
      <c r="I23" s="32" t="n">
        <f>IF($L23&gt;0, H23/$L23*100, 0)</f>
        <v>0</v>
      </c>
      <c r="J23" s="16" t="n">
        <v>0</v>
      </c>
      <c r="K23" s="32" t="n">
        <f>IF($L23&gt;0, J23/$L23*100, 0)</f>
        <v>0</v>
      </c>
      <c r="L23" s="16" t="n">
        <f>SUM(F23, H23, J23)</f>
        <v>161</v>
      </c>
      <c r="M23" s="16" t="n">
        <v>662</v>
      </c>
      <c r="N23" s="16" t="n">
        <f>SUM(L23:M23)</f>
        <v>823</v>
      </c>
      <c r="O23" s="32" t="n">
        <f>IF($E23&gt;0, N23/$E23*100, 0)</f>
        <v>87.2746553552492</v>
      </c>
      <c r="P23" s="32" t="n">
        <v>2.74</v>
      </c>
      <c r="Q23" s="16" t="n">
        <f>E23-N23</f>
        <v>120</v>
      </c>
      <c r="R23" s="32" t="n">
        <f>IF($E23&gt;0, Q23/$E23*100, 0)</f>
        <v>12.7253446447508</v>
      </c>
      <c r="S23" s="16" t="n">
        <v>120</v>
      </c>
      <c r="T23" s="62" t="n">
        <v>0</v>
      </c>
    </row>
    <row r="24" ht="25.2" customHeight="true">
      <c r="A24" s="8" t="s">
        <v>17</v>
      </c>
      <c r="B24" s="16" t="n">
        <v>826</v>
      </c>
      <c r="C24" s="16" t="n">
        <v>130</v>
      </c>
      <c r="D24" s="16" t="n">
        <v>186</v>
      </c>
      <c r="E24" s="16" t="n">
        <f>SUM(B24:D24)</f>
        <v>1142</v>
      </c>
      <c r="F24" s="16" t="n">
        <v>186</v>
      </c>
      <c r="G24" s="32" t="n">
        <f>IF($L24&gt;0, F24/$L24*100, 0)</f>
        <v>99.4652406417112</v>
      </c>
      <c r="H24" s="16" t="n">
        <v>1</v>
      </c>
      <c r="I24" s="32" t="n">
        <f>IF($L24&gt;0, H24/$L24*100, 0)</f>
        <v>0.53475935828877</v>
      </c>
      <c r="J24" s="16" t="n">
        <v>0</v>
      </c>
      <c r="K24" s="32" t="n">
        <f>IF($L24&gt;0, J24/$L24*100, 0)</f>
        <v>0</v>
      </c>
      <c r="L24" s="16" t="n">
        <f>SUM(F24, H24, J24)</f>
        <v>187</v>
      </c>
      <c r="M24" s="16" t="n">
        <v>807</v>
      </c>
      <c r="N24" s="16" t="n">
        <f>SUM(L24:M24)</f>
        <v>994</v>
      </c>
      <c r="O24" s="32" t="n">
        <f>IF($E24&gt;0, N24/$E24*100, 0)</f>
        <v>87.0402802101576</v>
      </c>
      <c r="P24" s="32" t="n">
        <v>1.96</v>
      </c>
      <c r="Q24" s="16" t="n">
        <f>E24-N24</f>
        <v>148</v>
      </c>
      <c r="R24" s="32" t="n">
        <f>IF($E24&gt;0, Q24/$E24*100, 0)</f>
        <v>12.9597197898424</v>
      </c>
      <c r="S24" s="16" t="n">
        <v>148</v>
      </c>
      <c r="T24" s="62" t="n">
        <v>0</v>
      </c>
    </row>
    <row r="25" ht="25.2" customHeight="true">
      <c r="A25" s="8" t="s">
        <v>18</v>
      </c>
      <c r="B25" s="16" t="n">
        <v>1721</v>
      </c>
      <c r="C25" s="16" t="n">
        <v>142</v>
      </c>
      <c r="D25" s="16" t="n">
        <v>208</v>
      </c>
      <c r="E25" s="16" t="n">
        <f>SUM(B25:D25)</f>
        <v>2071</v>
      </c>
      <c r="F25" s="16" t="n">
        <v>343</v>
      </c>
      <c r="G25" s="32" t="n">
        <f>IF($L25&gt;0, F25/$L25*100, 0)</f>
        <v>100</v>
      </c>
      <c r="H25" s="16" t="n">
        <v>0</v>
      </c>
      <c r="I25" s="32" t="n">
        <f>IF($L25&gt;0, H25/$L25*100, 0)</f>
        <v>0</v>
      </c>
      <c r="J25" s="16" t="n">
        <v>0</v>
      </c>
      <c r="K25" s="32" t="n">
        <f>IF($L25&gt;0, J25/$L25*100, 0)</f>
        <v>0</v>
      </c>
      <c r="L25" s="16" t="n">
        <f>SUM(F25, H25, J25)</f>
        <v>343</v>
      </c>
      <c r="M25" s="16" t="n">
        <v>1520</v>
      </c>
      <c r="N25" s="16" t="n">
        <f>SUM(L25:M25)</f>
        <v>1863</v>
      </c>
      <c r="O25" s="32" t="n">
        <f>IF($E25&gt;0, N25/$E25*100, 0)</f>
        <v>89.9565427329792</v>
      </c>
      <c r="P25" s="32" t="n">
        <v>1.76</v>
      </c>
      <c r="Q25" s="16" t="n">
        <f>E25-N25</f>
        <v>208</v>
      </c>
      <c r="R25" s="32" t="n">
        <f>IF($E25&gt;0, Q25/$E25*100, 0)</f>
        <v>10.0434572670208</v>
      </c>
      <c r="S25" s="16" t="n">
        <v>207</v>
      </c>
      <c r="T25" s="62" t="n">
        <v>1</v>
      </c>
    </row>
    <row r="26" ht="25.2" customHeight="true">
      <c r="A26" s="8" t="s">
        <v>19</v>
      </c>
      <c r="B26" s="16" t="n">
        <v>1247</v>
      </c>
      <c r="C26" s="16" t="n">
        <v>184</v>
      </c>
      <c r="D26" s="16" t="n">
        <v>265</v>
      </c>
      <c r="E26" s="16" t="n">
        <f>SUM(B26:D26)</f>
        <v>1696</v>
      </c>
      <c r="F26" s="16" t="n">
        <v>249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249</v>
      </c>
      <c r="M26" s="16" t="n">
        <v>1233</v>
      </c>
      <c r="N26" s="16" t="n">
        <f>SUM(L26:M26)</f>
        <v>1482</v>
      </c>
      <c r="O26" s="32" t="n">
        <f>IF($E26&gt;0, N26/$E26*100, 0)</f>
        <v>87.3820754716981</v>
      </c>
      <c r="P26" s="32" t="n">
        <v>1.25</v>
      </c>
      <c r="Q26" s="16" t="n">
        <f>E26-N26</f>
        <v>214</v>
      </c>
      <c r="R26" s="32" t="n">
        <f>IF($E26&gt;0, Q26/$E26*100, 0)</f>
        <v>12.6179245283019</v>
      </c>
      <c r="S26" s="16" t="n">
        <v>214</v>
      </c>
      <c r="T26" s="62" t="n">
        <v>0</v>
      </c>
    </row>
    <row r="27" ht="25.2" customHeight="true">
      <c r="A27" s="8" t="s">
        <v>20</v>
      </c>
      <c r="B27" s="16" t="n">
        <v>755</v>
      </c>
      <c r="C27" s="16" t="n">
        <v>92</v>
      </c>
      <c r="D27" s="16" t="n">
        <v>122</v>
      </c>
      <c r="E27" s="16" t="n">
        <f>SUM(B27:D27)</f>
        <v>969</v>
      </c>
      <c r="F27" s="16" t="n">
        <v>193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193</v>
      </c>
      <c r="M27" s="16" t="n">
        <v>675</v>
      </c>
      <c r="N27" s="16" t="n">
        <f>SUM(L27:M27)</f>
        <v>868</v>
      </c>
      <c r="O27" s="32" t="n">
        <f>IF($E27&gt;0, N27/$E27*100, 0)</f>
        <v>89.5768833849329</v>
      </c>
      <c r="P27" s="32" t="n">
        <v>2.02</v>
      </c>
      <c r="Q27" s="16" t="n">
        <f>E27-N27</f>
        <v>101</v>
      </c>
      <c r="R27" s="32" t="n">
        <f>IF($E27&gt;0, Q27/$E27*100, 0)</f>
        <v>10.4231166150671</v>
      </c>
      <c r="S27" s="16" t="n">
        <v>101</v>
      </c>
      <c r="T27" s="62" t="n">
        <v>0</v>
      </c>
    </row>
    <row r="28" ht="25.2" customHeight="true">
      <c r="A28" s="8" t="s">
        <v>21</v>
      </c>
      <c r="B28" s="16" t="n">
        <v>4531</v>
      </c>
      <c r="C28" s="16" t="n">
        <v>711</v>
      </c>
      <c r="D28" s="16" t="n">
        <v>2622</v>
      </c>
      <c r="E28" s="16" t="n">
        <f>SUM(B28:D28)</f>
        <v>7864</v>
      </c>
      <c r="F28" s="16" t="n">
        <v>2697</v>
      </c>
      <c r="G28" s="32" t="n">
        <f>IF($L28&gt;0, F28/$L28*100, 0)</f>
        <v>99.8888888888889</v>
      </c>
      <c r="H28" s="16" t="n">
        <v>3</v>
      </c>
      <c r="I28" s="32" t="n">
        <f>IF($L28&gt;0, H28/$L28*100, 0)</f>
        <v>0.111111111111111</v>
      </c>
      <c r="J28" s="16" t="n">
        <v>0</v>
      </c>
      <c r="K28" s="32" t="n">
        <f>IF($L28&gt;0, J28/$L28*100, 0)</f>
        <v>0</v>
      </c>
      <c r="L28" s="16" t="n">
        <f>SUM(F28, H28, J28)</f>
        <v>2700</v>
      </c>
      <c r="M28" s="16" t="n">
        <v>4470</v>
      </c>
      <c r="N28" s="16" t="n">
        <f>SUM(L28:M28)</f>
        <v>7170</v>
      </c>
      <c r="O28" s="32" t="n">
        <f>IF($E28&gt;0, N28/$E28*100, 0)</f>
        <v>91.17497456765</v>
      </c>
      <c r="P28" s="32" t="n">
        <v>1.82</v>
      </c>
      <c r="Q28" s="16" t="n">
        <f>E28-N28</f>
        <v>694</v>
      </c>
      <c r="R28" s="32" t="n">
        <f>IF($E28&gt;0, Q28/$E28*100, 0)</f>
        <v>8.82502543234995</v>
      </c>
      <c r="S28" s="16" t="n">
        <v>689</v>
      </c>
      <c r="T28" s="62" t="n">
        <v>5</v>
      </c>
    </row>
    <row r="29" ht="25.2" customHeight="true">
      <c r="A29" s="8" t="s">
        <v>22</v>
      </c>
      <c r="B29" s="16" t="n">
        <v>10237</v>
      </c>
      <c r="C29" s="16" t="n">
        <v>1254</v>
      </c>
      <c r="D29" s="16" t="n">
        <v>2113</v>
      </c>
      <c r="E29" s="16" t="n">
        <f>SUM(B29:D29)</f>
        <v>13604</v>
      </c>
      <c r="F29" s="16" t="n">
        <v>3536</v>
      </c>
      <c r="G29" s="32" t="n">
        <f>IF($L29&gt;0, F29/$L29*100, 0)</f>
        <v>99.1587212563096</v>
      </c>
      <c r="H29" s="16" t="n">
        <v>24</v>
      </c>
      <c r="I29" s="32" t="n">
        <f>IF($L29&gt;0, H29/$L29*100, 0)</f>
        <v>0.673022994952328</v>
      </c>
      <c r="J29" s="16" t="n">
        <v>6</v>
      </c>
      <c r="K29" s="32" t="n">
        <f>IF($L29&gt;0, J29/$L29*100, 0)</f>
        <v>0.168255748738082</v>
      </c>
      <c r="L29" s="16" t="n">
        <f>SUM(F29, H29, J29)</f>
        <v>3566</v>
      </c>
      <c r="M29" s="16" t="n">
        <v>8661</v>
      </c>
      <c r="N29" s="16" t="n">
        <f>SUM(L29:M29)</f>
        <v>12227</v>
      </c>
      <c r="O29" s="32" t="n">
        <f>IF($E29&gt;0, N29/$E29*100, 0)</f>
        <v>89.8779770655689</v>
      </c>
      <c r="P29" s="32" t="n">
        <v>2.55</v>
      </c>
      <c r="Q29" s="16" t="n">
        <f>E29-N29</f>
        <v>1377</v>
      </c>
      <c r="R29" s="32" t="n">
        <f>IF($E29&gt;0, Q29/$E29*100, 0)</f>
        <v>10.122022934431</v>
      </c>
      <c r="S29" s="16" t="n">
        <v>1335</v>
      </c>
      <c r="T29" s="62" t="n">
        <v>42</v>
      </c>
    </row>
    <row r="30" ht="25.2" customHeight="true">
      <c r="A30" s="8" t="s">
        <v>23</v>
      </c>
      <c r="B30" s="16" t="n">
        <v>13268</v>
      </c>
      <c r="C30" s="16" t="n">
        <v>971</v>
      </c>
      <c r="D30" s="16" t="n">
        <v>6073</v>
      </c>
      <c r="E30" s="16" t="n">
        <f>SUM(B30:D30)</f>
        <v>20312</v>
      </c>
      <c r="F30" s="16" t="n">
        <v>8249</v>
      </c>
      <c r="G30" s="32" t="n">
        <f>IF($L30&gt;0, F30/$L30*100, 0)</f>
        <v>100</v>
      </c>
      <c r="H30" s="16" t="n">
        <v>0</v>
      </c>
      <c r="I30" s="32" t="n">
        <f>IF($L30&gt;0, H30/$L30*100, 0)</f>
        <v>0</v>
      </c>
      <c r="J30" s="16" t="n">
        <v>0</v>
      </c>
      <c r="K30" s="32" t="n">
        <f>IF($L30&gt;0, J30/$L30*100, 0)</f>
        <v>0</v>
      </c>
      <c r="L30" s="16" t="n">
        <f>SUM(F30, H30, J30)</f>
        <v>8249</v>
      </c>
      <c r="M30" s="16" t="n">
        <v>11093</v>
      </c>
      <c r="N30" s="16" t="n">
        <f>SUM(L30:M30)</f>
        <v>19342</v>
      </c>
      <c r="O30" s="32" t="n">
        <f>IF($E30&gt;0, N30/$E30*100, 0)</f>
        <v>95.2244978337928</v>
      </c>
      <c r="P30" s="32" t="n">
        <v>1.07</v>
      </c>
      <c r="Q30" s="16" t="n">
        <f>E30-N30</f>
        <v>970</v>
      </c>
      <c r="R30" s="32" t="n">
        <f>IF($E30&gt;0, Q30/$E30*100, 0)</f>
        <v>4.77550216620717</v>
      </c>
      <c r="S30" s="16" t="n">
        <v>970</v>
      </c>
      <c r="T30" s="62" t="n">
        <v>0</v>
      </c>
    </row>
    <row r="31" ht="25.2" customHeight="true">
      <c r="A31" s="8" t="s">
        <v>24</v>
      </c>
      <c r="B31" s="16" t="n">
        <v>3780</v>
      </c>
      <c r="C31" s="16" t="n">
        <v>567</v>
      </c>
      <c r="D31" s="16" t="n">
        <v>1244</v>
      </c>
      <c r="E31" s="16" t="n">
        <f>SUM(B31:D31)</f>
        <v>5591</v>
      </c>
      <c r="F31" s="16" t="n">
        <v>1718</v>
      </c>
      <c r="G31" s="32" t="n">
        <f>IF($L31&gt;0, F31/$L31*100, 0)</f>
        <v>100</v>
      </c>
      <c r="H31" s="16" t="n">
        <v>0</v>
      </c>
      <c r="I31" s="32" t="n">
        <f>IF($L31&gt;0, H31/$L31*100, 0)</f>
        <v>0</v>
      </c>
      <c r="J31" s="16" t="n">
        <v>0</v>
      </c>
      <c r="K31" s="32" t="n">
        <f>IF($L31&gt;0, J31/$L31*100, 0)</f>
        <v>0</v>
      </c>
      <c r="L31" s="16" t="n">
        <f>SUM(F31, H31, J31)</f>
        <v>1718</v>
      </c>
      <c r="M31" s="16" t="n">
        <v>3130</v>
      </c>
      <c r="N31" s="16" t="n">
        <f>SUM(L31:M31)</f>
        <v>4848</v>
      </c>
      <c r="O31" s="32" t="n">
        <f>IF($E31&gt;0, N31/$E31*100, 0)</f>
        <v>86.7107851904847</v>
      </c>
      <c r="P31" s="32" t="n">
        <v>2.19</v>
      </c>
      <c r="Q31" s="16" t="n">
        <f>E31-N31</f>
        <v>743</v>
      </c>
      <c r="R31" s="32" t="n">
        <f>IF($E31&gt;0, Q31/$E31*100, 0)</f>
        <v>13.2892148095153</v>
      </c>
      <c r="S31" s="16" t="n">
        <v>733</v>
      </c>
      <c r="T31" s="62" t="n">
        <v>10</v>
      </c>
    </row>
    <row r="32" ht="25.2" customHeight="true">
      <c r="A32" s="8" t="s">
        <v>25</v>
      </c>
      <c r="B32" s="16" t="n">
        <v>5873</v>
      </c>
      <c r="C32" s="16" t="n">
        <v>731</v>
      </c>
      <c r="D32" s="16" t="n">
        <v>1288</v>
      </c>
      <c r="E32" s="16" t="n">
        <f>SUM(B32:D32)</f>
        <v>7892</v>
      </c>
      <c r="F32" s="16" t="n">
        <v>1947</v>
      </c>
      <c r="G32" s="32" t="n">
        <f>IF($L32&gt;0, F32/$L32*100, 0)</f>
        <v>99.6927803379416</v>
      </c>
      <c r="H32" s="16" t="n">
        <v>6</v>
      </c>
      <c r="I32" s="32" t="n">
        <f>IF($L32&gt;0, H32/$L32*100, 0)</f>
        <v>0.307219662058372</v>
      </c>
      <c r="J32" s="16" t="n">
        <v>0</v>
      </c>
      <c r="K32" s="32" t="n">
        <f>IF($L32&gt;0, J32/$L32*100, 0)</f>
        <v>0</v>
      </c>
      <c r="L32" s="16" t="n">
        <f>SUM(F32, H32, J32)</f>
        <v>1953</v>
      </c>
      <c r="M32" s="16" t="n">
        <v>5271</v>
      </c>
      <c r="N32" s="16" t="n">
        <f>SUM(L32:M32)</f>
        <v>7224</v>
      </c>
      <c r="O32" s="32" t="n">
        <f>IF($E32&gt;0, N32/$E32*100, 0)</f>
        <v>91.5357323872276</v>
      </c>
      <c r="P32" s="32" t="n">
        <v>1.74</v>
      </c>
      <c r="Q32" s="16" t="n">
        <f>E32-N32</f>
        <v>668</v>
      </c>
      <c r="R32" s="32" t="n">
        <f>IF($E32&gt;0, Q32/$E32*100, 0)</f>
        <v>8.46426761277243</v>
      </c>
      <c r="S32" s="16" t="n">
        <v>645</v>
      </c>
      <c r="T32" s="62" t="n">
        <v>23</v>
      </c>
    </row>
    <row r="33" ht="25.2" customHeight="true">
      <c r="A33" s="8" t="s">
        <v>26</v>
      </c>
      <c r="B33" s="16" t="n">
        <v>1490</v>
      </c>
      <c r="C33" s="16" t="n">
        <v>277</v>
      </c>
      <c r="D33" s="16" t="n">
        <v>650</v>
      </c>
      <c r="E33" s="16" t="n">
        <f>SUM(B33:D33)</f>
        <v>2417</v>
      </c>
      <c r="F33" s="16" t="n">
        <v>799</v>
      </c>
      <c r="G33" s="32" t="n">
        <f>IF($L33&gt;0, F33/$L33*100, 0)</f>
        <v>100</v>
      </c>
      <c r="H33" s="16" t="n">
        <v>0</v>
      </c>
      <c r="I33" s="32" t="n">
        <f>IF($L33&gt;0, H33/$L33*100, 0)</f>
        <v>0</v>
      </c>
      <c r="J33" s="16" t="n">
        <v>0</v>
      </c>
      <c r="K33" s="32" t="n">
        <f>IF($L33&gt;0, J33/$L33*100, 0)</f>
        <v>0</v>
      </c>
      <c r="L33" s="16" t="n">
        <f>SUM(F33, H33, J33)</f>
        <v>799</v>
      </c>
      <c r="M33" s="16" t="n">
        <v>1346</v>
      </c>
      <c r="N33" s="16" t="n">
        <f>SUM(L33:M33)</f>
        <v>2145</v>
      </c>
      <c r="O33" s="32" t="n">
        <f>IF($E33&gt;0, N33/$E33*100, 0)</f>
        <v>88.7463798096814</v>
      </c>
      <c r="P33" s="32" t="n">
        <v>1.87</v>
      </c>
      <c r="Q33" s="16" t="n">
        <f>E33-N33</f>
        <v>272</v>
      </c>
      <c r="R33" s="32" t="n">
        <f>IF($E33&gt;0, Q33/$E33*100, 0)</f>
        <v>11.2536201903186</v>
      </c>
      <c r="S33" s="16" t="n">
        <v>270</v>
      </c>
      <c r="T33" s="62" t="n">
        <v>2</v>
      </c>
    </row>
    <row r="34" ht="25.2" customHeight="true">
      <c r="A34" s="8" t="s">
        <v>27</v>
      </c>
      <c r="B34" s="16" t="n">
        <v>2506</v>
      </c>
      <c r="C34" s="16" t="n">
        <v>216</v>
      </c>
      <c r="D34" s="16" t="n">
        <v>1057</v>
      </c>
      <c r="E34" s="16" t="n">
        <f>SUM(B34:D34)</f>
        <v>3779</v>
      </c>
      <c r="F34" s="16" t="n">
        <v>850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850</v>
      </c>
      <c r="M34" s="16" t="n">
        <v>2700</v>
      </c>
      <c r="N34" s="16" t="n">
        <f>SUM(L34:M34)</f>
        <v>3550</v>
      </c>
      <c r="O34" s="32" t="n">
        <f>IF($E34&gt;0, N34/$E34*100, 0)</f>
        <v>93.9401958189997</v>
      </c>
      <c r="P34" s="32" t="n">
        <v>1.3</v>
      </c>
      <c r="Q34" s="16" t="n">
        <f>E34-N34</f>
        <v>229</v>
      </c>
      <c r="R34" s="32" t="n">
        <f>IF($E34&gt;0, Q34/$E34*100, 0)</f>
        <v>6.05980418100026</v>
      </c>
      <c r="S34" s="16" t="n">
        <v>229</v>
      </c>
      <c r="T34" s="62" t="n">
        <v>0</v>
      </c>
    </row>
    <row r="35" ht="25.2" customHeight="true">
      <c r="A35" s="8" t="s">
        <v>28</v>
      </c>
      <c r="B35" s="16" t="n">
        <v>6597</v>
      </c>
      <c r="C35" s="16" t="n">
        <v>340</v>
      </c>
      <c r="D35" s="16" t="n">
        <v>503</v>
      </c>
      <c r="E35" s="16" t="n">
        <f>SUM(B35:D35)</f>
        <v>7440</v>
      </c>
      <c r="F35" s="16" t="n">
        <v>924</v>
      </c>
      <c r="G35" s="32" t="n">
        <f>IF($L35&gt;0, F35/$L35*100, 0)</f>
        <v>99.8918918918919</v>
      </c>
      <c r="H35" s="16" t="n">
        <v>1</v>
      </c>
      <c r="I35" s="32" t="n">
        <f>IF($L35&gt;0, H35/$L35*100, 0)</f>
        <v>0.108108108108108</v>
      </c>
      <c r="J35" s="16" t="n">
        <v>0</v>
      </c>
      <c r="K35" s="32" t="n">
        <f>IF($L35&gt;0, J35/$L35*100, 0)</f>
        <v>0</v>
      </c>
      <c r="L35" s="16" t="n">
        <f>SUM(F35, H35, J35)</f>
        <v>925</v>
      </c>
      <c r="M35" s="16" t="n">
        <v>6035</v>
      </c>
      <c r="N35" s="16" t="n">
        <f>SUM(L35:M35)</f>
        <v>6960</v>
      </c>
      <c r="O35" s="32" t="n">
        <f>IF($E35&gt;0, N35/$E35*100, 0)</f>
        <v>93.5483870967742</v>
      </c>
      <c r="P35" s="32" t="n">
        <v>1.94</v>
      </c>
      <c r="Q35" s="16" t="n">
        <f>E35-N35</f>
        <v>480</v>
      </c>
      <c r="R35" s="32" t="n">
        <f>IF($E35&gt;0, Q35/$E35*100, 0)</f>
        <v>6.45161290322581</v>
      </c>
      <c r="S35" s="16" t="n">
        <v>477</v>
      </c>
      <c r="T35" s="62" t="n">
        <v>3</v>
      </c>
    </row>
    <row r="36" ht="25.2" customHeight="true">
      <c r="A36" s="8" t="s">
        <v>29</v>
      </c>
      <c r="B36" s="16" t="n">
        <v>1577</v>
      </c>
      <c r="C36" s="16" t="n">
        <v>168</v>
      </c>
      <c r="D36" s="16" t="n">
        <v>754</v>
      </c>
      <c r="E36" s="16" t="n">
        <f>SUM(B36:D36)</f>
        <v>2499</v>
      </c>
      <c r="F36" s="16" t="n">
        <v>682</v>
      </c>
      <c r="G36" s="32" t="n">
        <f>IF($L36&gt;0, F36/$L36*100, 0)</f>
        <v>99.5620437956204</v>
      </c>
      <c r="H36" s="16" t="n">
        <v>3</v>
      </c>
      <c r="I36" s="32" t="n">
        <f>IF($L36&gt;0, H36/$L36*100, 0)</f>
        <v>0.437956204379562</v>
      </c>
      <c r="J36" s="16" t="n">
        <v>0</v>
      </c>
      <c r="K36" s="32" t="n">
        <f>IF($L36&gt;0, J36/$L36*100, 0)</f>
        <v>0</v>
      </c>
      <c r="L36" s="16" t="n">
        <f>SUM(F36, H36, J36)</f>
        <v>685</v>
      </c>
      <c r="M36" s="16" t="n">
        <v>1610</v>
      </c>
      <c r="N36" s="16" t="n">
        <f>SUM(L36:M36)</f>
        <v>2295</v>
      </c>
      <c r="O36" s="32" t="n">
        <f>IF($E36&gt;0, N36/$E36*100, 0)</f>
        <v>91.8367346938776</v>
      </c>
      <c r="P36" s="32" t="n">
        <v>1.34</v>
      </c>
      <c r="Q36" s="16" t="n">
        <f>E36-N36</f>
        <v>204</v>
      </c>
      <c r="R36" s="32" t="n">
        <f>IF($E36&gt;0, Q36/$E36*100, 0)</f>
        <v>8.16326530612245</v>
      </c>
      <c r="S36" s="16" t="n">
        <v>202</v>
      </c>
      <c r="T36" s="62" t="n">
        <v>2</v>
      </c>
    </row>
    <row r="37" ht="25.2" customHeight="true">
      <c r="A37" s="8" t="s">
        <v>30</v>
      </c>
      <c r="B37" s="16" t="n">
        <v>509</v>
      </c>
      <c r="C37" s="16" t="n">
        <v>83</v>
      </c>
      <c r="D37" s="16" t="n">
        <v>107</v>
      </c>
      <c r="E37" s="16" t="n">
        <f>SUM(B37:D37)</f>
        <v>699</v>
      </c>
      <c r="F37" s="16" t="n">
        <v>122</v>
      </c>
      <c r="G37" s="32" t="n">
        <f>IF($L37&gt;0, F37/$L37*100, 0)</f>
        <v>100</v>
      </c>
      <c r="H37" s="16" t="n">
        <v>0</v>
      </c>
      <c r="I37" s="32" t="n">
        <f>IF($L37&gt;0, H37/$L37*100, 0)</f>
        <v>0</v>
      </c>
      <c r="J37" s="16" t="n">
        <v>0</v>
      </c>
      <c r="K37" s="32" t="n">
        <f>IF($L37&gt;0, J37/$L37*100, 0)</f>
        <v>0</v>
      </c>
      <c r="L37" s="16" t="n">
        <f>SUM(F37, H37, J37)</f>
        <v>122</v>
      </c>
      <c r="M37" s="16" t="n">
        <v>497</v>
      </c>
      <c r="N37" s="16" t="n">
        <f>SUM(L37:M37)</f>
        <v>619</v>
      </c>
      <c r="O37" s="32" t="n">
        <f>IF($E37&gt;0, N37/$E37*100, 0)</f>
        <v>88.555078683834</v>
      </c>
      <c r="P37" s="32" t="n">
        <v>2.09</v>
      </c>
      <c r="Q37" s="16" t="n">
        <f>E37-N37</f>
        <v>80</v>
      </c>
      <c r="R37" s="32" t="n">
        <f>IF($E37&gt;0, Q37/$E37*100, 0)</f>
        <v>11.444921316166</v>
      </c>
      <c r="S37" s="16" t="n">
        <v>80</v>
      </c>
      <c r="T37" s="62" t="n">
        <v>0</v>
      </c>
    </row>
    <row r="38" ht="25.2" customHeight="true">
      <c r="A38" s="8" t="s">
        <v>31</v>
      </c>
      <c r="B38" s="16" t="n">
        <v>19999</v>
      </c>
      <c r="C38" s="16" t="n">
        <v>1808</v>
      </c>
      <c r="D38" s="16" t="n">
        <v>3822</v>
      </c>
      <c r="E38" s="16" t="n">
        <f>SUM(B38:D38)</f>
        <v>25629</v>
      </c>
      <c r="F38" s="16" t="n">
        <v>8008</v>
      </c>
      <c r="G38" s="32" t="n">
        <f>IF($L38&gt;0, F38/$L38*100, 0)</f>
        <v>98.9130434782609</v>
      </c>
      <c r="H38" s="16" t="n">
        <v>84</v>
      </c>
      <c r="I38" s="32" t="n">
        <f>IF($L38&gt;0, H38/$L38*100, 0)</f>
        <v>1.03754940711462</v>
      </c>
      <c r="J38" s="16" t="n">
        <v>4</v>
      </c>
      <c r="K38" s="32" t="n">
        <f>IF($L38&gt;0, J38/$L38*100, 0)</f>
        <v>0.0494071146245059</v>
      </c>
      <c r="L38" s="16" t="n">
        <f>SUM(F38, H38, J38)</f>
        <v>8096</v>
      </c>
      <c r="M38" s="16" t="n">
        <v>15271</v>
      </c>
      <c r="N38" s="16" t="n">
        <f>SUM(L38:M38)</f>
        <v>23367</v>
      </c>
      <c r="O38" s="32" t="n">
        <f>IF($E38&gt;0, N38/$E38*100, 0)</f>
        <v>91.1740606344375</v>
      </c>
      <c r="P38" s="32" t="n">
        <v>2.4</v>
      </c>
      <c r="Q38" s="16" t="n">
        <f>E38-N38</f>
        <v>2262</v>
      </c>
      <c r="R38" s="32" t="n">
        <f>IF($E38&gt;0, Q38/$E38*100, 0)</f>
        <v>8.82593936556245</v>
      </c>
      <c r="S38" s="16" t="n">
        <v>2181</v>
      </c>
      <c r="T38" s="62" t="n">
        <v>81</v>
      </c>
    </row>
    <row r="39" ht="25.2" customHeight="true">
      <c r="A39" s="8" t="s">
        <v>32</v>
      </c>
      <c r="B39" s="16" t="n">
        <v>1010</v>
      </c>
      <c r="C39" s="16" t="n">
        <v>152</v>
      </c>
      <c r="D39" s="16" t="n">
        <v>293</v>
      </c>
      <c r="E39" s="16" t="n">
        <f>SUM(B39:D39)</f>
        <v>1455</v>
      </c>
      <c r="F39" s="16" t="n">
        <v>321</v>
      </c>
      <c r="G39" s="32" t="n">
        <f>IF($L39&gt;0, F39/$L39*100, 0)</f>
        <v>100</v>
      </c>
      <c r="H39" s="16" t="n">
        <v>0</v>
      </c>
      <c r="I39" s="32" t="n">
        <f>IF($L39&gt;0, H39/$L39*100, 0)</f>
        <v>0</v>
      </c>
      <c r="J39" s="16" t="n">
        <v>0</v>
      </c>
      <c r="K39" s="32" t="n">
        <f>IF($L39&gt;0, J39/$L39*100, 0)</f>
        <v>0</v>
      </c>
      <c r="L39" s="16" t="n">
        <f>SUM(F39, H39, J39)</f>
        <v>321</v>
      </c>
      <c r="M39" s="16" t="n">
        <v>972</v>
      </c>
      <c r="N39" s="16" t="n">
        <f>SUM(L39:M39)</f>
        <v>1293</v>
      </c>
      <c r="O39" s="32" t="n">
        <f>IF($E39&gt;0, N39/$E39*100, 0)</f>
        <v>88.8659793814433</v>
      </c>
      <c r="P39" s="32" t="n">
        <v>2.74</v>
      </c>
      <c r="Q39" s="16" t="n">
        <f>E39-N39</f>
        <v>162</v>
      </c>
      <c r="R39" s="32" t="n">
        <f>IF($E39&gt;0, Q39/$E39*100, 0)</f>
        <v>11.1340206185567</v>
      </c>
      <c r="S39" s="16" t="n">
        <v>162</v>
      </c>
      <c r="T39" s="62" t="n">
        <v>0</v>
      </c>
    </row>
    <row r="40" ht="25.2" customHeight="true">
      <c r="A40" s="8" t="s">
        <v>33</v>
      </c>
      <c r="B40" s="16" t="n">
        <v>2144</v>
      </c>
      <c r="C40" s="16" t="n">
        <v>279</v>
      </c>
      <c r="D40" s="16" t="n">
        <v>482</v>
      </c>
      <c r="E40" s="16" t="n">
        <f>SUM(B40:D40)</f>
        <v>2905</v>
      </c>
      <c r="F40" s="16" t="n">
        <v>889</v>
      </c>
      <c r="G40" s="32" t="n">
        <f>IF($L40&gt;0, F40/$L40*100, 0)</f>
        <v>100</v>
      </c>
      <c r="H40" s="16" t="n">
        <v>0</v>
      </c>
      <c r="I40" s="32" t="n">
        <f>IF($L40&gt;0, H40/$L40*100, 0)</f>
        <v>0</v>
      </c>
      <c r="J40" s="16" t="n">
        <v>0</v>
      </c>
      <c r="K40" s="32" t="n">
        <f>IF($L40&gt;0, J40/$L40*100, 0)</f>
        <v>0</v>
      </c>
      <c r="L40" s="16" t="n">
        <f>SUM(F40, H40, J40)</f>
        <v>889</v>
      </c>
      <c r="M40" s="16" t="n">
        <v>1690</v>
      </c>
      <c r="N40" s="16" t="n">
        <f>SUM(L40:M40)</f>
        <v>2579</v>
      </c>
      <c r="O40" s="32" t="n">
        <f>IF($E40&gt;0, N40/$E40*100, 0)</f>
        <v>88.7779690189329</v>
      </c>
      <c r="P40" s="54" t="n">
        <v>1.91</v>
      </c>
      <c r="Q40" s="16" t="n">
        <f>E40-N40</f>
        <v>326</v>
      </c>
      <c r="R40" s="32" t="n">
        <f>IF($E40&gt;0, Q40/$E40*100, 0)</f>
        <v>11.2220309810671</v>
      </c>
      <c r="S40" s="16" t="n">
        <v>315</v>
      </c>
      <c r="T40" s="62" t="n">
        <v>11</v>
      </c>
    </row>
    <row r="41" ht="36" customHeight="true">
      <c r="A41" s="8" t="s">
        <v>34</v>
      </c>
      <c r="B41" s="17" t="n">
        <v>688</v>
      </c>
      <c r="C41" s="22" t="n">
        <v>77</v>
      </c>
      <c r="D41" s="22" t="n">
        <v>165</v>
      </c>
      <c r="E41" s="16" t="n">
        <f>SUM(B41:D41)</f>
        <v>930</v>
      </c>
      <c r="F41" s="22" t="n">
        <v>129</v>
      </c>
      <c r="G41" s="32" t="n">
        <f>IF($L41&gt;0, F41/$L41*100, 0)</f>
        <v>99.2307692307692</v>
      </c>
      <c r="H41" s="16" t="n">
        <v>1</v>
      </c>
      <c r="I41" s="32" t="n">
        <f>IF($L41&gt;0, H41/$L41*100, 0)</f>
        <v>0.769230769230769</v>
      </c>
      <c r="J41" s="16" t="n">
        <v>0</v>
      </c>
      <c r="K41" s="32" t="n">
        <f>IF($L41&gt;0, J41/$L41*100, 0)</f>
        <v>0</v>
      </c>
      <c r="L41" s="16" t="n">
        <f>SUM(F41, H41, J41)</f>
        <v>130</v>
      </c>
      <c r="M41" s="45" t="n">
        <v>691</v>
      </c>
      <c r="N41" s="16" t="n">
        <f>SUM(L41:M41)</f>
        <v>821</v>
      </c>
      <c r="O41" s="32" t="n">
        <f>IF($E41&gt;0, N41/$E41*100, 0)</f>
        <v>88.2795698924731</v>
      </c>
      <c r="P41" s="55" t="n">
        <v>2.13</v>
      </c>
      <c r="Q41" s="16" t="n">
        <f>E41-N41</f>
        <v>109</v>
      </c>
      <c r="R41" s="32" t="n">
        <f>IF($E41&gt;0, Q41/$E41*100, 0)</f>
        <v>11.7204301075269</v>
      </c>
      <c r="S41" s="59" t="n">
        <v>108</v>
      </c>
      <c r="T41" s="62" t="n">
        <v>1</v>
      </c>
    </row>
    <row r="42" ht="36" customHeight="true">
      <c r="A42" s="8" t="s">
        <v>35</v>
      </c>
      <c r="B42" s="17" t="n">
        <v>1806</v>
      </c>
      <c r="C42" s="22" t="n">
        <v>209</v>
      </c>
      <c r="D42" s="22" t="n">
        <v>303</v>
      </c>
      <c r="E42" s="16" t="n">
        <f>SUM(B42:D42)</f>
        <v>2318</v>
      </c>
      <c r="F42" s="22" t="n">
        <v>374</v>
      </c>
      <c r="G42" s="32" t="n">
        <f>IF($L42&gt;0, F42/$L42*100, 0)</f>
        <v>99.468085106383</v>
      </c>
      <c r="H42" s="16" t="n">
        <v>2</v>
      </c>
      <c r="I42" s="32" t="n">
        <f>IF($L42&gt;0, H42/$L42*100, 0)</f>
        <v>0.531914893617021</v>
      </c>
      <c r="J42" s="16" t="n">
        <v>0</v>
      </c>
      <c r="K42" s="32" t="n">
        <f>IF($L42&gt;0, J42/$L42*100, 0)</f>
        <v>0</v>
      </c>
      <c r="L42" s="16" t="n">
        <f>SUM(F42, H42, J42)</f>
        <v>376</v>
      </c>
      <c r="M42" s="45" t="n">
        <v>1646</v>
      </c>
      <c r="N42" s="16" t="n">
        <f>SUM(L42:M42)</f>
        <v>2022</v>
      </c>
      <c r="O42" s="32" t="n">
        <f>IF($E42&gt;0, N42/$E42*100, 0)</f>
        <v>87.2303710094909</v>
      </c>
      <c r="P42" s="55" t="n">
        <v>2.38</v>
      </c>
      <c r="Q42" s="16" t="n">
        <f>E42-N42</f>
        <v>296</v>
      </c>
      <c r="R42" s="32" t="n">
        <f>IF($E42&gt;0, Q42/$E42*100, 0)</f>
        <v>12.7696289905091</v>
      </c>
      <c r="S42" s="59" t="n">
        <v>296</v>
      </c>
      <c r="T42" s="62" t="n">
        <v>0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