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hello119100\Desktop\3.審表暫存區\"/>
    </mc:Choice>
  </mc:AlternateContent>
  <xr:revisionPtr revIDLastSave="0" documentId="13_ncr:1_{24141660-2944-44E4-BFE0-0D50507581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般公文統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1" l="1"/>
  <c r="N42" i="1" s="1"/>
  <c r="K42" i="1"/>
  <c r="E42" i="1"/>
  <c r="L41" i="1"/>
  <c r="N41" i="1" s="1"/>
  <c r="G41" i="1"/>
  <c r="E41" i="1"/>
  <c r="L40" i="1"/>
  <c r="I40" i="1" s="1"/>
  <c r="K40" i="1"/>
  <c r="E40" i="1"/>
  <c r="L39" i="1"/>
  <c r="N39" i="1" s="1"/>
  <c r="K39" i="1"/>
  <c r="I39" i="1"/>
  <c r="G39" i="1"/>
  <c r="E39" i="1"/>
  <c r="L38" i="1"/>
  <c r="N38" i="1" s="1"/>
  <c r="K38" i="1"/>
  <c r="E38" i="1"/>
  <c r="L37" i="1"/>
  <c r="N37" i="1" s="1"/>
  <c r="G37" i="1"/>
  <c r="E37" i="1"/>
  <c r="L36" i="1"/>
  <c r="I36" i="1" s="1"/>
  <c r="K36" i="1"/>
  <c r="E36" i="1"/>
  <c r="L35" i="1"/>
  <c r="N35" i="1" s="1"/>
  <c r="K35" i="1"/>
  <c r="I35" i="1"/>
  <c r="G35" i="1"/>
  <c r="E35" i="1"/>
  <c r="L34" i="1"/>
  <c r="N34" i="1" s="1"/>
  <c r="K34" i="1"/>
  <c r="E34" i="1"/>
  <c r="L33" i="1"/>
  <c r="N33" i="1" s="1"/>
  <c r="G33" i="1"/>
  <c r="E33" i="1"/>
  <c r="L32" i="1"/>
  <c r="I32" i="1" s="1"/>
  <c r="K32" i="1"/>
  <c r="E32" i="1"/>
  <c r="L31" i="1"/>
  <c r="N31" i="1" s="1"/>
  <c r="K31" i="1"/>
  <c r="I31" i="1"/>
  <c r="G31" i="1"/>
  <c r="E31" i="1"/>
  <c r="L30" i="1"/>
  <c r="N30" i="1" s="1"/>
  <c r="K30" i="1"/>
  <c r="E30" i="1"/>
  <c r="L29" i="1"/>
  <c r="N29" i="1" s="1"/>
  <c r="G29" i="1"/>
  <c r="E29" i="1"/>
  <c r="L28" i="1"/>
  <c r="I28" i="1" s="1"/>
  <c r="K28" i="1"/>
  <c r="E28" i="1"/>
  <c r="L27" i="1"/>
  <c r="N27" i="1" s="1"/>
  <c r="K27" i="1"/>
  <c r="I27" i="1"/>
  <c r="G27" i="1"/>
  <c r="E27" i="1"/>
  <c r="L26" i="1"/>
  <c r="N26" i="1" s="1"/>
  <c r="K26" i="1"/>
  <c r="E26" i="1"/>
  <c r="L25" i="1"/>
  <c r="N25" i="1" s="1"/>
  <c r="G25" i="1"/>
  <c r="E25" i="1"/>
  <c r="L24" i="1"/>
  <c r="I24" i="1" s="1"/>
  <c r="K24" i="1"/>
  <c r="E24" i="1"/>
  <c r="L23" i="1"/>
  <c r="N23" i="1" s="1"/>
  <c r="K23" i="1"/>
  <c r="I23" i="1"/>
  <c r="G23" i="1"/>
  <c r="E23" i="1"/>
  <c r="L22" i="1"/>
  <c r="N22" i="1" s="1"/>
  <c r="K22" i="1"/>
  <c r="E22" i="1"/>
  <c r="L21" i="1"/>
  <c r="N21" i="1" s="1"/>
  <c r="G21" i="1"/>
  <c r="E21" i="1"/>
  <c r="L20" i="1"/>
  <c r="I20" i="1" s="1"/>
  <c r="K20" i="1"/>
  <c r="E20" i="1"/>
  <c r="L19" i="1"/>
  <c r="N19" i="1" s="1"/>
  <c r="K19" i="1"/>
  <c r="I19" i="1"/>
  <c r="G19" i="1"/>
  <c r="E19" i="1"/>
  <c r="L18" i="1"/>
  <c r="N18" i="1" s="1"/>
  <c r="K18" i="1"/>
  <c r="E18" i="1"/>
  <c r="L17" i="1"/>
  <c r="N17" i="1" s="1"/>
  <c r="G17" i="1"/>
  <c r="E17" i="1"/>
  <c r="L16" i="1"/>
  <c r="I16" i="1" s="1"/>
  <c r="K16" i="1"/>
  <c r="E16" i="1"/>
  <c r="L15" i="1"/>
  <c r="N15" i="1" s="1"/>
  <c r="K15" i="1"/>
  <c r="I15" i="1"/>
  <c r="G15" i="1"/>
  <c r="E15" i="1"/>
  <c r="L14" i="1"/>
  <c r="N14" i="1" s="1"/>
  <c r="K14" i="1"/>
  <c r="E14" i="1"/>
  <c r="L13" i="1"/>
  <c r="N13" i="1" s="1"/>
  <c r="G13" i="1"/>
  <c r="E13" i="1"/>
  <c r="L12" i="1"/>
  <c r="I12" i="1" s="1"/>
  <c r="K12" i="1"/>
  <c r="E12" i="1"/>
  <c r="T11" i="1"/>
  <c r="S11" i="1"/>
  <c r="M11" i="1"/>
  <c r="L11" i="1"/>
  <c r="I11" i="1" s="1"/>
  <c r="K11" i="1"/>
  <c r="J11" i="1"/>
  <c r="H11" i="1"/>
  <c r="F11" i="1"/>
  <c r="D11" i="1"/>
  <c r="C11" i="1"/>
  <c r="B11" i="1"/>
  <c r="E11" i="1" s="1"/>
  <c r="R12" i="1" l="1"/>
  <c r="O29" i="1"/>
  <c r="Q29" i="1"/>
  <c r="R29" i="1" s="1"/>
  <c r="Q11" i="1"/>
  <c r="R11" i="1" s="1"/>
  <c r="O11" i="1"/>
  <c r="R27" i="1"/>
  <c r="Q33" i="1"/>
  <c r="R33" i="1" s="1"/>
  <c r="O33" i="1"/>
  <c r="O37" i="1"/>
  <c r="Q37" i="1"/>
  <c r="R37" i="1" s="1"/>
  <c r="R26" i="1"/>
  <c r="O13" i="1"/>
  <c r="Q13" i="1"/>
  <c r="R13" i="1" s="1"/>
  <c r="R14" i="1"/>
  <c r="R38" i="1"/>
  <c r="O25" i="1"/>
  <c r="Q25" i="1"/>
  <c r="R25" i="1" s="1"/>
  <c r="Q41" i="1"/>
  <c r="R41" i="1" s="1"/>
  <c r="O41" i="1"/>
  <c r="O17" i="1"/>
  <c r="Q17" i="1"/>
  <c r="R17" i="1" s="1"/>
  <c r="R35" i="1"/>
  <c r="R28" i="1"/>
  <c r="R42" i="1"/>
  <c r="R18" i="1"/>
  <c r="R15" i="1"/>
  <c r="Q21" i="1"/>
  <c r="R21" i="1" s="1"/>
  <c r="O21" i="1"/>
  <c r="N24" i="1"/>
  <c r="O24" i="1" s="1"/>
  <c r="N11" i="1"/>
  <c r="N12" i="1"/>
  <c r="O12" i="1" s="1"/>
  <c r="Q12" i="1"/>
  <c r="G14" i="1"/>
  <c r="Q16" i="1"/>
  <c r="R16" i="1" s="1"/>
  <c r="G18" i="1"/>
  <c r="G22" i="1"/>
  <c r="G26" i="1"/>
  <c r="Q28" i="1"/>
  <c r="G30" i="1"/>
  <c r="G34" i="1"/>
  <c r="G38" i="1"/>
  <c r="Q40" i="1"/>
  <c r="R40" i="1" s="1"/>
  <c r="G42" i="1"/>
  <c r="N28" i="1"/>
  <c r="O28" i="1" s="1"/>
  <c r="N40" i="1"/>
  <c r="O40" i="1" s="1"/>
  <c r="I14" i="1"/>
  <c r="I18" i="1"/>
  <c r="I22" i="1"/>
  <c r="I26" i="1"/>
  <c r="I30" i="1"/>
  <c r="I34" i="1"/>
  <c r="I38" i="1"/>
  <c r="I42" i="1"/>
  <c r="N20" i="1"/>
  <c r="O20" i="1" s="1"/>
  <c r="N32" i="1"/>
  <c r="O32" i="1" s="1"/>
  <c r="O15" i="1"/>
  <c r="O19" i="1"/>
  <c r="O23" i="1"/>
  <c r="O27" i="1"/>
  <c r="O31" i="1"/>
  <c r="O35" i="1"/>
  <c r="O39" i="1"/>
  <c r="N16" i="1"/>
  <c r="O16" i="1" s="1"/>
  <c r="N36" i="1"/>
  <c r="O36" i="1" s="1"/>
  <c r="Q15" i="1"/>
  <c r="Q19" i="1"/>
  <c r="R19" i="1" s="1"/>
  <c r="Q23" i="1"/>
  <c r="R23" i="1" s="1"/>
  <c r="Q27" i="1"/>
  <c r="Q31" i="1"/>
  <c r="R31" i="1" s="1"/>
  <c r="Q35" i="1"/>
  <c r="Q39" i="1"/>
  <c r="R39" i="1" s="1"/>
  <c r="G11" i="1"/>
  <c r="I13" i="1"/>
  <c r="I17" i="1"/>
  <c r="I21" i="1"/>
  <c r="I25" i="1"/>
  <c r="I29" i="1"/>
  <c r="I33" i="1"/>
  <c r="I37" i="1"/>
  <c r="I41" i="1"/>
  <c r="K13" i="1"/>
  <c r="O14" i="1"/>
  <c r="K17" i="1"/>
  <c r="O18" i="1"/>
  <c r="K21" i="1"/>
  <c r="O22" i="1"/>
  <c r="K25" i="1"/>
  <c r="O26" i="1"/>
  <c r="K29" i="1"/>
  <c r="O30" i="1"/>
  <c r="K33" i="1"/>
  <c r="O34" i="1"/>
  <c r="K37" i="1"/>
  <c r="O38" i="1"/>
  <c r="K41" i="1"/>
  <c r="O42" i="1"/>
  <c r="G12" i="1"/>
  <c r="Q14" i="1"/>
  <c r="G16" i="1"/>
  <c r="Q18" i="1"/>
  <c r="G20" i="1"/>
  <c r="Q22" i="1"/>
  <c r="R22" i="1" s="1"/>
  <c r="G24" i="1"/>
  <c r="Q26" i="1"/>
  <c r="G28" i="1"/>
  <c r="Q30" i="1"/>
  <c r="R30" i="1" s="1"/>
  <c r="G32" i="1"/>
  <c r="Q34" i="1"/>
  <c r="R34" i="1" s="1"/>
  <c r="G36" i="1"/>
  <c r="Q38" i="1"/>
  <c r="G40" i="1"/>
  <c r="Q42" i="1"/>
  <c r="Q32" i="1" l="1"/>
  <c r="R32" i="1" s="1"/>
  <c r="Q36" i="1"/>
  <c r="R36" i="1" s="1"/>
  <c r="Q24" i="1"/>
  <c r="R24" i="1" s="1"/>
  <c r="Q20" i="1"/>
  <c r="R20" i="1" s="1"/>
</calcChain>
</file>

<file path=xl/sharedStrings.xml><?xml version="1.0" encoding="utf-8"?>
<sst xmlns="http://schemas.openxmlformats.org/spreadsheetml/2006/main" count="105" uniqueCount="95">
  <si>
    <t>公開類</t>
  </si>
  <si>
    <t>月報</t>
  </si>
  <si>
    <t>臺中市政府一級機關一般公文統計表</t>
  </si>
  <si>
    <t>中華民國114年9月</t>
  </si>
  <si>
    <t>合計</t>
  </si>
  <si>
    <t>秘書處</t>
  </si>
  <si>
    <t>民政局</t>
  </si>
  <si>
    <t>財政局</t>
  </si>
  <si>
    <t>教育局</t>
  </si>
  <si>
    <t>建設局</t>
  </si>
  <si>
    <t>社會局</t>
  </si>
  <si>
    <t>警察局</t>
  </si>
  <si>
    <t>衛生局</t>
  </si>
  <si>
    <t>環境保護局</t>
  </si>
  <si>
    <t>地政局</t>
  </si>
  <si>
    <t>經濟發展局</t>
  </si>
  <si>
    <t>新聞局</t>
  </si>
  <si>
    <t>主計處</t>
  </si>
  <si>
    <t>人事處</t>
  </si>
  <si>
    <t>研考會</t>
  </si>
  <si>
    <t>政風處</t>
  </si>
  <si>
    <t>勞工局</t>
  </si>
  <si>
    <t>水利局</t>
  </si>
  <si>
    <t>地方稅務局</t>
  </si>
  <si>
    <t>農業局</t>
  </si>
  <si>
    <t>交通局</t>
  </si>
  <si>
    <t>觀光旅遊局</t>
  </si>
  <si>
    <t>法制局</t>
  </si>
  <si>
    <t>消防局</t>
  </si>
  <si>
    <t>文化局</t>
  </si>
  <si>
    <t>客委會</t>
  </si>
  <si>
    <t>都市發展局</t>
  </si>
  <si>
    <t>原民會</t>
  </si>
  <si>
    <t>運動局</t>
  </si>
  <si>
    <t>數位發展局</t>
  </si>
  <si>
    <t>捷運工程局</t>
  </si>
  <si>
    <t>填表</t>
  </si>
  <si>
    <t>資料來源：</t>
  </si>
  <si>
    <t>資料說明：</t>
  </si>
  <si>
    <t>填表說明：</t>
  </si>
  <si>
    <t>次月15日</t>
  </si>
  <si>
    <t>應辦公文</t>
  </si>
  <si>
    <t>本月份新收件數</t>
  </si>
  <si>
    <t>﹝1﹞</t>
  </si>
  <si>
    <t>本會管制考核組依據「臺中市政府公文整合資訊系統」資料編製。</t>
  </si>
  <si>
    <t>未使用本府公文整合資訊系統之機關未列入本統計表。</t>
  </si>
  <si>
    <t>本表編製1份，並依統計法規定永久保存，資料透過網際網路上傳至「臺中市公務統計行政管理系統」。</t>
  </si>
  <si>
    <t>前填報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</si>
  <si>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</si>
  <si>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</si>
  <si>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</si>
  <si>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</si>
  <si>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</si>
  <si>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</si>
  <si>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</si>
  <si>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</si>
  <si>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</si>
  <si>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</si>
  <si>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</si>
  <si>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</si>
  <si>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</si>
  <si>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</si>
  <si>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</si>
  <si>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</si>
  <si>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</si>
  <si>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</si>
  <si>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</si>
  <si>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</si>
  <si>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</si>
  <si>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</si>
  <si>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</si>
  <si>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</si>
  <si>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</si>
  <si>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</si>
  <si>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</si>
  <si>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</si>
  <si>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</si>
  <si>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</si>
  <si>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</si>
  <si>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</si>
  <si>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</si>
  <si>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</si>
  <si>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研究發展考核委員會</t>
  </si>
  <si>
    <t>30280-06-01-2</t>
  </si>
  <si>
    <t>發文平均使用日數</t>
  </si>
  <si>
    <t>﹝11﹞</t>
  </si>
  <si>
    <t>中華民國  114年 10   月 8   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</si>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</sst>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;\-#,##0;\-"/>
    <numFmt numFmtId="178" formatCode="_-* #,##0_-;\-* #,##0_-;_-* &quot;-&quot;??_-;_-@_-"/>
    <numFmt numFmtId="179" formatCode="#,##0.00_);[Red]\(#,##0.00\)"/>
    <numFmt numFmtId="180" formatCode="#,##0.00;\-#,##0.00;\-"/>
    <numFmt numFmtId="181" formatCode="_(* #,##0.00_);_(* \(#,##0.00\);_(* &quot;-&quot;??_);_(@_)"/>
  </numFmts>
  <fonts count="15" x14ac:knownFonts="1">
    <font>
      <sz val="11"/>
      <color theme="1"/>
      <name val="Calibri"/>
      <scheme val="minor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2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0"/>
      <color rgb="FF000000"/>
      <name val="標楷體"/>
      <family val="4"/>
      <charset val="136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標楷體"/>
      <family val="4"/>
      <charset val="136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6" fillId="0" borderId="0" xfId="0" applyFont="1"/>
    <xf numFmtId="0" fontId="7" fillId="0" borderId="8" xfId="0" applyFont="1" applyBorder="1"/>
    <xf numFmtId="0" fontId="2" fillId="0" borderId="9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right" vertical="center"/>
    </xf>
    <xf numFmtId="178" fontId="9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2" fillId="0" borderId="3" xfId="0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 wrapText="1"/>
    </xf>
    <xf numFmtId="179" fontId="2" fillId="0" borderId="0" xfId="0" applyNumberFormat="1" applyFont="1" applyAlignment="1">
      <alignment horizontal="right" vertical="center"/>
    </xf>
    <xf numFmtId="179" fontId="2" fillId="0" borderId="3" xfId="0" applyNumberFormat="1" applyFont="1" applyBorder="1" applyAlignment="1">
      <alignment horizontal="right" vertical="center"/>
    </xf>
    <xf numFmtId="179" fontId="2" fillId="0" borderId="2" xfId="0" applyNumberFormat="1" applyFont="1" applyBorder="1" applyAlignment="1">
      <alignment horizontal="right" vertical="center"/>
    </xf>
    <xf numFmtId="179" fontId="2" fillId="0" borderId="1" xfId="0" applyNumberFormat="1" applyFont="1" applyBorder="1" applyAlignment="1">
      <alignment horizontal="center" vertical="center" wrapText="1"/>
    </xf>
    <xf numFmtId="179" fontId="10" fillId="0" borderId="1" xfId="0" applyNumberFormat="1" applyFont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179" fontId="1" fillId="0" borderId="0" xfId="0" applyNumberFormat="1" applyFont="1" applyAlignment="1">
      <alignment horizontal="right" vertical="center"/>
    </xf>
    <xf numFmtId="10" fontId="2" fillId="0" borderId="0" xfId="0" applyNumberFormat="1" applyFont="1" applyAlignment="1">
      <alignment horizontal="right" vertical="center"/>
    </xf>
    <xf numFmtId="10" fontId="1" fillId="0" borderId="0" xfId="0" applyNumberFormat="1" applyFont="1" applyAlignment="1">
      <alignment horizontal="right" vertical="center"/>
    </xf>
    <xf numFmtId="179" fontId="1" fillId="0" borderId="0" xfId="0" applyNumberFormat="1" applyFont="1" applyAlignment="1">
      <alignment horizontal="center" vertical="center"/>
    </xf>
    <xf numFmtId="179" fontId="2" fillId="0" borderId="2" xfId="0" applyNumberFormat="1" applyFont="1" applyBorder="1" applyAlignment="1">
      <alignment horizontal="right" vertical="center" wrapText="1"/>
    </xf>
    <xf numFmtId="179" fontId="1" fillId="0" borderId="0" xfId="0" applyNumberFormat="1" applyFont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179" fontId="1" fillId="0" borderId="1" xfId="0" applyNumberFormat="1" applyFont="1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right" vertical="center" wrapText="1"/>
    </xf>
    <xf numFmtId="181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0" fontId="6" fillId="0" borderId="2" xfId="0" applyFont="1" applyBorder="1"/>
    <xf numFmtId="179" fontId="13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176" fontId="8" fillId="0" borderId="10" xfId="0" applyNumberFormat="1" applyFont="1" applyBorder="1" applyAlignment="1">
      <alignment horizontal="center" vertical="center" wrapText="1"/>
    </xf>
    <xf numFmtId="177" fontId="9" fillId="0" borderId="1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1"/>
  <sheetViews>
    <sheetView tabSelected="1" topLeftCell="A10" workbookViewId="0">
      <selection activeCell="M41" sqref="M41"/>
    </sheetView>
  </sheetViews>
  <sheetFormatPr defaultColWidth="9.28515625" defaultRowHeight="15" x14ac:dyDescent="0.25"/>
  <cols>
    <col min="1" max="1" width="16.140625" customWidth="1"/>
    <col min="2" max="4" width="12.140625" customWidth="1"/>
    <col min="5" max="5" width="14.140625" customWidth="1"/>
    <col min="6" max="20" width="11.140625" customWidth="1"/>
  </cols>
  <sheetData>
    <row r="1" spans="1:21" ht="23.65" customHeight="1" x14ac:dyDescent="0.25">
      <c r="A1" s="1" t="s">
        <v>0</v>
      </c>
      <c r="B1" s="9"/>
      <c r="C1" s="17"/>
      <c r="D1" s="20"/>
      <c r="E1" s="20"/>
      <c r="F1" s="20"/>
      <c r="G1" s="23"/>
      <c r="H1" s="31"/>
      <c r="I1" s="23"/>
      <c r="J1" s="31"/>
      <c r="K1" s="33"/>
      <c r="L1" s="29"/>
      <c r="M1" s="20"/>
      <c r="N1" s="39"/>
      <c r="O1" s="40" t="s">
        <v>79</v>
      </c>
      <c r="P1" s="61" t="s">
        <v>82</v>
      </c>
      <c r="Q1" s="61"/>
      <c r="R1" s="61"/>
      <c r="S1" s="61"/>
      <c r="T1" s="61"/>
      <c r="U1" s="9"/>
    </row>
    <row r="2" spans="1:21" ht="20.25" customHeight="1" x14ac:dyDescent="0.25">
      <c r="A2" s="1" t="s">
        <v>1</v>
      </c>
      <c r="B2" s="10" t="s">
        <v>40</v>
      </c>
      <c r="C2" s="18" t="s">
        <v>47</v>
      </c>
      <c r="D2" s="21"/>
      <c r="E2" s="21"/>
      <c r="F2" s="21"/>
      <c r="G2" s="24"/>
      <c r="H2" s="21"/>
      <c r="I2" s="65"/>
      <c r="J2" s="65"/>
      <c r="K2" s="65"/>
      <c r="L2" s="65"/>
      <c r="M2" s="65"/>
      <c r="N2" s="66"/>
      <c r="O2" s="40" t="s">
        <v>80</v>
      </c>
      <c r="P2" s="62" t="s">
        <v>83</v>
      </c>
      <c r="Q2" s="62"/>
      <c r="R2" s="62"/>
      <c r="S2" s="62"/>
      <c r="T2" s="62"/>
      <c r="U2" s="9"/>
    </row>
    <row r="3" spans="1:21" ht="16.7" customHeight="1" x14ac:dyDescent="0.25">
      <c r="A3" s="2"/>
      <c r="B3" s="2"/>
      <c r="C3" s="2"/>
      <c r="D3" s="2"/>
      <c r="E3" s="2"/>
      <c r="F3" s="2"/>
      <c r="G3" s="25"/>
      <c r="H3" s="2"/>
      <c r="I3" s="25"/>
      <c r="J3" s="2"/>
      <c r="K3" s="25"/>
      <c r="L3" s="2"/>
      <c r="M3" s="2"/>
      <c r="N3" s="2"/>
      <c r="O3" s="25"/>
      <c r="P3" s="2"/>
      <c r="Q3" s="2"/>
      <c r="R3" s="47"/>
      <c r="S3" s="47"/>
      <c r="T3" s="47"/>
    </row>
    <row r="4" spans="1:21" ht="39.200000000000003" customHeight="1" x14ac:dyDescent="0.25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21" ht="39.75" customHeight="1" x14ac:dyDescent="0.25">
      <c r="A5" s="64" t="s">
        <v>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1" ht="20.25" customHeight="1" x14ac:dyDescent="0.25">
      <c r="A6" s="3"/>
      <c r="B6" s="61" t="s">
        <v>41</v>
      </c>
      <c r="C6" s="61"/>
      <c r="D6" s="61"/>
      <c r="E6" s="61"/>
      <c r="F6" s="61" t="s">
        <v>55</v>
      </c>
      <c r="G6" s="61"/>
      <c r="H6" s="61"/>
      <c r="I6" s="61"/>
      <c r="J6" s="61"/>
      <c r="K6" s="61"/>
      <c r="L6" s="61"/>
      <c r="M6" s="61"/>
      <c r="N6" s="61"/>
      <c r="O6" s="61"/>
      <c r="P6" s="61"/>
      <c r="Q6" s="61" t="s">
        <v>87</v>
      </c>
      <c r="R6" s="61"/>
      <c r="S6" s="61"/>
      <c r="T6" s="61"/>
      <c r="U6" s="9"/>
    </row>
    <row r="7" spans="1:21" ht="20.25" customHeight="1" x14ac:dyDescent="0.25">
      <c r="A7" s="4"/>
      <c r="B7" s="60" t="s">
        <v>42</v>
      </c>
      <c r="C7" s="60" t="s">
        <v>48</v>
      </c>
      <c r="D7" s="60" t="s">
        <v>50</v>
      </c>
      <c r="E7" s="11" t="s">
        <v>4</v>
      </c>
      <c r="F7" s="55" t="s">
        <v>56</v>
      </c>
      <c r="G7" s="55"/>
      <c r="H7" s="55"/>
      <c r="I7" s="55"/>
      <c r="J7" s="55"/>
      <c r="K7" s="55"/>
      <c r="L7" s="11" t="s">
        <v>70</v>
      </c>
      <c r="M7" s="60" t="s">
        <v>74</v>
      </c>
      <c r="N7" s="55" t="s">
        <v>76</v>
      </c>
      <c r="O7" s="55"/>
      <c r="P7" s="60" t="s">
        <v>84</v>
      </c>
      <c r="Q7" s="55" t="s">
        <v>87</v>
      </c>
      <c r="R7" s="55"/>
      <c r="S7" s="60" t="s">
        <v>91</v>
      </c>
      <c r="T7" s="67" t="s">
        <v>93</v>
      </c>
    </row>
    <row r="8" spans="1:21" ht="16.7" customHeight="1" x14ac:dyDescent="0.25">
      <c r="A8" s="4"/>
      <c r="B8" s="60"/>
      <c r="C8" s="60"/>
      <c r="D8" s="60"/>
      <c r="E8" s="54" t="s">
        <v>53</v>
      </c>
      <c r="F8" s="55" t="s">
        <v>57</v>
      </c>
      <c r="G8" s="55"/>
      <c r="H8" s="57" t="s">
        <v>64</v>
      </c>
      <c r="I8" s="57"/>
      <c r="J8" s="58" t="s">
        <v>67</v>
      </c>
      <c r="K8" s="58"/>
      <c r="L8" s="54" t="s">
        <v>71</v>
      </c>
      <c r="M8" s="60"/>
      <c r="N8" s="56" t="s">
        <v>77</v>
      </c>
      <c r="O8" s="56"/>
      <c r="P8" s="60"/>
      <c r="Q8" s="56" t="s">
        <v>88</v>
      </c>
      <c r="R8" s="56"/>
      <c r="S8" s="60"/>
      <c r="T8" s="67"/>
    </row>
    <row r="9" spans="1:21" ht="16.7" customHeight="1" x14ac:dyDescent="0.25">
      <c r="A9" s="4"/>
      <c r="B9" s="60"/>
      <c r="C9" s="60"/>
      <c r="D9" s="60"/>
      <c r="E9" s="54"/>
      <c r="F9" s="11" t="s">
        <v>58</v>
      </c>
      <c r="G9" s="26" t="s">
        <v>60</v>
      </c>
      <c r="H9" s="11" t="s">
        <v>58</v>
      </c>
      <c r="I9" s="26" t="s">
        <v>60</v>
      </c>
      <c r="J9" s="11" t="s">
        <v>58</v>
      </c>
      <c r="K9" s="26" t="s">
        <v>60</v>
      </c>
      <c r="L9" s="54"/>
      <c r="M9" s="60"/>
      <c r="N9" s="11" t="s">
        <v>58</v>
      </c>
      <c r="O9" s="41" t="s">
        <v>60</v>
      </c>
      <c r="P9" s="60"/>
      <c r="Q9" s="11" t="s">
        <v>58</v>
      </c>
      <c r="R9" s="41" t="s">
        <v>60</v>
      </c>
      <c r="S9" s="60"/>
      <c r="T9" s="67"/>
    </row>
    <row r="10" spans="1:21" ht="28.15" customHeight="1" x14ac:dyDescent="0.25">
      <c r="A10" s="5"/>
      <c r="B10" s="12" t="s">
        <v>43</v>
      </c>
      <c r="C10" s="12" t="s">
        <v>49</v>
      </c>
      <c r="D10" s="12" t="s">
        <v>51</v>
      </c>
      <c r="E10" s="12" t="s">
        <v>54</v>
      </c>
      <c r="F10" s="12" t="s">
        <v>59</v>
      </c>
      <c r="G10" s="27" t="s">
        <v>61</v>
      </c>
      <c r="H10" s="12" t="s">
        <v>65</v>
      </c>
      <c r="I10" s="27" t="s">
        <v>66</v>
      </c>
      <c r="J10" s="12" t="s">
        <v>68</v>
      </c>
      <c r="K10" s="27" t="s">
        <v>69</v>
      </c>
      <c r="L10" s="12" t="s">
        <v>72</v>
      </c>
      <c r="M10" s="12" t="s">
        <v>75</v>
      </c>
      <c r="N10" s="12" t="s">
        <v>78</v>
      </c>
      <c r="O10" s="42" t="s">
        <v>81</v>
      </c>
      <c r="P10" s="12" t="s">
        <v>85</v>
      </c>
      <c r="Q10" s="12" t="s">
        <v>89</v>
      </c>
      <c r="R10" s="48" t="s">
        <v>90</v>
      </c>
      <c r="S10" s="12" t="s">
        <v>92</v>
      </c>
      <c r="T10" s="50" t="s">
        <v>94</v>
      </c>
    </row>
    <row r="11" spans="1:21" ht="25.15" customHeight="1" x14ac:dyDescent="0.25">
      <c r="A11" s="6" t="s">
        <v>4</v>
      </c>
      <c r="B11" s="13">
        <f>SUM(B12:B42)</f>
        <v>135204</v>
      </c>
      <c r="C11" s="13">
        <f>SUM(C12:C42)</f>
        <v>15311</v>
      </c>
      <c r="D11" s="13">
        <f>SUM(D12:D42)</f>
        <v>39455</v>
      </c>
      <c r="E11" s="13">
        <f t="shared" ref="E11:E42" si="0">SUM(B11:D11)</f>
        <v>189970</v>
      </c>
      <c r="F11" s="13">
        <f>SUM(F12:F42)</f>
        <v>59818</v>
      </c>
      <c r="G11" s="28">
        <f t="shared" ref="G11:G42" si="1">IF($L11&gt;0, F11/$L11*100, 0)</f>
        <v>99.721597065933153</v>
      </c>
      <c r="H11" s="13">
        <f>SUM(H12:H42)</f>
        <v>164</v>
      </c>
      <c r="I11" s="28">
        <f t="shared" ref="I11:I42" si="2">IF($L11&gt;0, H11/$L11*100, 0)</f>
        <v>0.27340168375427187</v>
      </c>
      <c r="J11" s="13">
        <f>SUM(J12:J42)</f>
        <v>3</v>
      </c>
      <c r="K11" s="28">
        <f t="shared" ref="K11:K42" si="3">IF($L11&gt;0, J11/$L11*100, 0)</f>
        <v>5.0012503125781444E-3</v>
      </c>
      <c r="L11" s="13">
        <f t="shared" ref="L11:L42" si="4">SUM(F11, H11, J11)</f>
        <v>59985</v>
      </c>
      <c r="M11" s="13">
        <f>SUM(M12:M42)</f>
        <v>111803</v>
      </c>
      <c r="N11" s="13">
        <f t="shared" ref="N11:N42" si="5">SUM(L11:M11)</f>
        <v>171788</v>
      </c>
      <c r="O11" s="28">
        <f t="shared" ref="O11:O42" si="6">IF($E11&gt;0, N11/$E11*100, 0)</f>
        <v>90.429015107648581</v>
      </c>
      <c r="P11" s="28">
        <v>1.85350437609402</v>
      </c>
      <c r="Q11" s="13">
        <f t="shared" ref="Q11:Q42" si="7">E11-N11</f>
        <v>18182</v>
      </c>
      <c r="R11" s="28">
        <f t="shared" ref="R11:R42" si="8">IF($E11&gt;0, Q11/$E11*100, 0)</f>
        <v>9.570984892351424</v>
      </c>
      <c r="S11" s="13">
        <f>SUM(S12:S42)</f>
        <v>17761</v>
      </c>
      <c r="T11" s="51">
        <f>SUM(T12:T42)</f>
        <v>421</v>
      </c>
    </row>
    <row r="12" spans="1:21" ht="25.15" customHeight="1" x14ac:dyDescent="0.25">
      <c r="A12" s="6" t="s">
        <v>5</v>
      </c>
      <c r="B12" s="13">
        <v>987</v>
      </c>
      <c r="C12" s="13">
        <v>113</v>
      </c>
      <c r="D12" s="13">
        <v>235</v>
      </c>
      <c r="E12" s="13">
        <f t="shared" si="0"/>
        <v>1335</v>
      </c>
      <c r="F12" s="13">
        <v>376</v>
      </c>
      <c r="G12" s="28">
        <f t="shared" si="1"/>
        <v>100</v>
      </c>
      <c r="H12" s="13">
        <v>0</v>
      </c>
      <c r="I12" s="28">
        <f t="shared" si="2"/>
        <v>0</v>
      </c>
      <c r="J12" s="13">
        <v>0</v>
      </c>
      <c r="K12" s="28">
        <f t="shared" si="3"/>
        <v>0</v>
      </c>
      <c r="L12" s="13">
        <f t="shared" si="4"/>
        <v>376</v>
      </c>
      <c r="M12" s="13">
        <v>834</v>
      </c>
      <c r="N12" s="13">
        <f t="shared" si="5"/>
        <v>1210</v>
      </c>
      <c r="O12" s="28">
        <f t="shared" si="6"/>
        <v>90.636704119850179</v>
      </c>
      <c r="P12" s="28">
        <v>1.54</v>
      </c>
      <c r="Q12" s="13">
        <f t="shared" si="7"/>
        <v>125</v>
      </c>
      <c r="R12" s="28">
        <f t="shared" si="8"/>
        <v>9.3632958801498134</v>
      </c>
      <c r="S12" s="13">
        <v>125</v>
      </c>
      <c r="T12" s="51">
        <v>0</v>
      </c>
    </row>
    <row r="13" spans="1:21" ht="25.15" customHeight="1" x14ac:dyDescent="0.25">
      <c r="A13" s="6" t="s">
        <v>6</v>
      </c>
      <c r="B13" s="13">
        <v>2398</v>
      </c>
      <c r="C13" s="13">
        <v>277</v>
      </c>
      <c r="D13" s="13">
        <v>654</v>
      </c>
      <c r="E13" s="13">
        <f t="shared" si="0"/>
        <v>3329</v>
      </c>
      <c r="F13" s="13">
        <v>1218</v>
      </c>
      <c r="G13" s="28">
        <f t="shared" si="1"/>
        <v>99.917965545529114</v>
      </c>
      <c r="H13" s="13">
        <v>1</v>
      </c>
      <c r="I13" s="28">
        <f t="shared" si="2"/>
        <v>8.2034454470877774E-2</v>
      </c>
      <c r="J13" s="13">
        <v>0</v>
      </c>
      <c r="K13" s="28">
        <f t="shared" si="3"/>
        <v>0</v>
      </c>
      <c r="L13" s="13">
        <f t="shared" si="4"/>
        <v>1219</v>
      </c>
      <c r="M13" s="13">
        <v>1793</v>
      </c>
      <c r="N13" s="13">
        <f t="shared" si="5"/>
        <v>3012</v>
      </c>
      <c r="O13" s="28">
        <f t="shared" si="6"/>
        <v>90.477620907179329</v>
      </c>
      <c r="P13" s="28">
        <v>1.74</v>
      </c>
      <c r="Q13" s="13">
        <f t="shared" si="7"/>
        <v>317</v>
      </c>
      <c r="R13" s="28">
        <f t="shared" si="8"/>
        <v>9.5223790928206675</v>
      </c>
      <c r="S13" s="13">
        <v>317</v>
      </c>
      <c r="T13" s="51">
        <v>0</v>
      </c>
    </row>
    <row r="14" spans="1:21" ht="25.15" customHeight="1" x14ac:dyDescent="0.25">
      <c r="A14" s="6" t="s">
        <v>7</v>
      </c>
      <c r="B14" s="13">
        <v>1129</v>
      </c>
      <c r="C14" s="13">
        <v>116</v>
      </c>
      <c r="D14" s="13">
        <v>264</v>
      </c>
      <c r="E14" s="13">
        <f t="shared" si="0"/>
        <v>1509</v>
      </c>
      <c r="F14" s="13">
        <v>332</v>
      </c>
      <c r="G14" s="28">
        <f t="shared" si="1"/>
        <v>99.699699699699693</v>
      </c>
      <c r="H14" s="13">
        <v>1</v>
      </c>
      <c r="I14" s="28">
        <f t="shared" si="2"/>
        <v>0.3003003003003003</v>
      </c>
      <c r="J14" s="13">
        <v>0</v>
      </c>
      <c r="K14" s="28">
        <f t="shared" si="3"/>
        <v>0</v>
      </c>
      <c r="L14" s="13">
        <f t="shared" si="4"/>
        <v>333</v>
      </c>
      <c r="M14" s="13">
        <v>1076</v>
      </c>
      <c r="N14" s="13">
        <f t="shared" si="5"/>
        <v>1409</v>
      </c>
      <c r="O14" s="28">
        <f t="shared" si="6"/>
        <v>93.373094764744863</v>
      </c>
      <c r="P14" s="28">
        <v>1.46</v>
      </c>
      <c r="Q14" s="13">
        <f t="shared" si="7"/>
        <v>100</v>
      </c>
      <c r="R14" s="28">
        <f t="shared" si="8"/>
        <v>6.6269052352551361</v>
      </c>
      <c r="S14" s="13">
        <v>100</v>
      </c>
      <c r="T14" s="51">
        <v>0</v>
      </c>
    </row>
    <row r="15" spans="1:21" ht="25.15" customHeight="1" x14ac:dyDescent="0.25">
      <c r="A15" s="6" t="s">
        <v>8</v>
      </c>
      <c r="B15" s="13">
        <v>7593</v>
      </c>
      <c r="C15" s="13">
        <v>1240</v>
      </c>
      <c r="D15" s="13">
        <v>3563</v>
      </c>
      <c r="E15" s="13">
        <f t="shared" si="0"/>
        <v>12396</v>
      </c>
      <c r="F15" s="13">
        <v>6066</v>
      </c>
      <c r="G15" s="28">
        <f t="shared" si="1"/>
        <v>100</v>
      </c>
      <c r="H15" s="13">
        <v>0</v>
      </c>
      <c r="I15" s="28">
        <f t="shared" si="2"/>
        <v>0</v>
      </c>
      <c r="J15" s="13">
        <v>0</v>
      </c>
      <c r="K15" s="28">
        <f t="shared" si="3"/>
        <v>0</v>
      </c>
      <c r="L15" s="13">
        <f t="shared" si="4"/>
        <v>6066</v>
      </c>
      <c r="M15" s="13">
        <v>4931</v>
      </c>
      <c r="N15" s="13">
        <f t="shared" si="5"/>
        <v>10997</v>
      </c>
      <c r="O15" s="28">
        <f t="shared" si="6"/>
        <v>88.714101323007426</v>
      </c>
      <c r="P15" s="28">
        <v>1.75</v>
      </c>
      <c r="Q15" s="13">
        <f t="shared" si="7"/>
        <v>1399</v>
      </c>
      <c r="R15" s="28">
        <f t="shared" si="8"/>
        <v>11.285898676992579</v>
      </c>
      <c r="S15" s="13">
        <v>1290</v>
      </c>
      <c r="T15" s="51">
        <v>109</v>
      </c>
    </row>
    <row r="16" spans="1:21" ht="25.15" customHeight="1" x14ac:dyDescent="0.25">
      <c r="A16" s="6" t="s">
        <v>9</v>
      </c>
      <c r="B16" s="13">
        <v>3310</v>
      </c>
      <c r="C16" s="13">
        <v>446</v>
      </c>
      <c r="D16" s="13">
        <v>654</v>
      </c>
      <c r="E16" s="13">
        <f t="shared" si="0"/>
        <v>4410</v>
      </c>
      <c r="F16" s="13">
        <v>840</v>
      </c>
      <c r="G16" s="28">
        <f t="shared" si="1"/>
        <v>99.644128113879006</v>
      </c>
      <c r="H16" s="13">
        <v>3</v>
      </c>
      <c r="I16" s="28">
        <f t="shared" si="2"/>
        <v>0.35587188612099641</v>
      </c>
      <c r="J16" s="13">
        <v>0</v>
      </c>
      <c r="K16" s="28">
        <f t="shared" si="3"/>
        <v>0</v>
      </c>
      <c r="L16" s="13">
        <f t="shared" si="4"/>
        <v>843</v>
      </c>
      <c r="M16" s="13">
        <v>3027</v>
      </c>
      <c r="N16" s="13">
        <f t="shared" si="5"/>
        <v>3870</v>
      </c>
      <c r="O16" s="28">
        <f t="shared" si="6"/>
        <v>87.755102040816325</v>
      </c>
      <c r="P16" s="28">
        <v>1.63</v>
      </c>
      <c r="Q16" s="13">
        <f t="shared" si="7"/>
        <v>540</v>
      </c>
      <c r="R16" s="28">
        <f t="shared" si="8"/>
        <v>12.244897959183673</v>
      </c>
      <c r="S16" s="13">
        <v>472</v>
      </c>
      <c r="T16" s="51">
        <v>68</v>
      </c>
    </row>
    <row r="17" spans="1:20" ht="25.15" customHeight="1" x14ac:dyDescent="0.25">
      <c r="A17" s="6" t="s">
        <v>10</v>
      </c>
      <c r="B17" s="13">
        <v>10633</v>
      </c>
      <c r="C17" s="13">
        <v>1132</v>
      </c>
      <c r="D17" s="13">
        <v>2407</v>
      </c>
      <c r="E17" s="13">
        <f t="shared" si="0"/>
        <v>14172</v>
      </c>
      <c r="F17" s="13">
        <v>4873</v>
      </c>
      <c r="G17" s="28">
        <f t="shared" si="1"/>
        <v>99.693126022913262</v>
      </c>
      <c r="H17" s="13">
        <v>15</v>
      </c>
      <c r="I17" s="28">
        <f t="shared" si="2"/>
        <v>0.30687397708674302</v>
      </c>
      <c r="J17" s="13">
        <v>0</v>
      </c>
      <c r="K17" s="28">
        <f t="shared" si="3"/>
        <v>0</v>
      </c>
      <c r="L17" s="13">
        <f t="shared" si="4"/>
        <v>4888</v>
      </c>
      <c r="M17" s="13">
        <v>7820</v>
      </c>
      <c r="N17" s="13">
        <f t="shared" si="5"/>
        <v>12708</v>
      </c>
      <c r="O17" s="28">
        <f t="shared" si="6"/>
        <v>89.669771380186276</v>
      </c>
      <c r="P17" s="28">
        <v>2.04</v>
      </c>
      <c r="Q17" s="13">
        <f t="shared" si="7"/>
        <v>1464</v>
      </c>
      <c r="R17" s="28">
        <f t="shared" si="8"/>
        <v>10.330228619813717</v>
      </c>
      <c r="S17" s="13">
        <v>1461</v>
      </c>
      <c r="T17" s="51">
        <v>3</v>
      </c>
    </row>
    <row r="18" spans="1:20" ht="25.15" customHeight="1" x14ac:dyDescent="0.25">
      <c r="A18" s="6" t="s">
        <v>11</v>
      </c>
      <c r="B18" s="13">
        <v>4503</v>
      </c>
      <c r="C18" s="13">
        <v>490</v>
      </c>
      <c r="D18" s="13">
        <v>1116</v>
      </c>
      <c r="E18" s="13">
        <f t="shared" si="0"/>
        <v>6109</v>
      </c>
      <c r="F18" s="13">
        <v>2580</v>
      </c>
      <c r="G18" s="28">
        <f t="shared" si="1"/>
        <v>100</v>
      </c>
      <c r="H18" s="13">
        <v>0</v>
      </c>
      <c r="I18" s="28">
        <f t="shared" si="2"/>
        <v>0</v>
      </c>
      <c r="J18" s="13">
        <v>0</v>
      </c>
      <c r="K18" s="28">
        <f t="shared" si="3"/>
        <v>0</v>
      </c>
      <c r="L18" s="13">
        <f t="shared" si="4"/>
        <v>2580</v>
      </c>
      <c r="M18" s="13">
        <v>2984</v>
      </c>
      <c r="N18" s="13">
        <f t="shared" si="5"/>
        <v>5564</v>
      </c>
      <c r="O18" s="28">
        <f t="shared" si="6"/>
        <v>91.078736290718609</v>
      </c>
      <c r="P18" s="28">
        <v>1.58</v>
      </c>
      <c r="Q18" s="13">
        <f t="shared" si="7"/>
        <v>545</v>
      </c>
      <c r="R18" s="28">
        <f t="shared" si="8"/>
        <v>8.9212637092813871</v>
      </c>
      <c r="S18" s="13">
        <v>539</v>
      </c>
      <c r="T18" s="51">
        <v>6</v>
      </c>
    </row>
    <row r="19" spans="1:20" ht="25.15" customHeight="1" x14ac:dyDescent="0.25">
      <c r="A19" s="6" t="s">
        <v>12</v>
      </c>
      <c r="B19" s="13">
        <v>5690</v>
      </c>
      <c r="C19" s="13">
        <v>657</v>
      </c>
      <c r="D19" s="13">
        <v>1935</v>
      </c>
      <c r="E19" s="13">
        <f t="shared" si="0"/>
        <v>8282</v>
      </c>
      <c r="F19" s="13">
        <v>2539</v>
      </c>
      <c r="G19" s="28">
        <f t="shared" si="1"/>
        <v>99.960629921259851</v>
      </c>
      <c r="H19" s="13">
        <v>1</v>
      </c>
      <c r="I19" s="28">
        <f t="shared" si="2"/>
        <v>3.937007874015748E-2</v>
      </c>
      <c r="J19" s="13">
        <v>0</v>
      </c>
      <c r="K19" s="28">
        <f t="shared" si="3"/>
        <v>0</v>
      </c>
      <c r="L19" s="13">
        <f t="shared" si="4"/>
        <v>2540</v>
      </c>
      <c r="M19" s="13">
        <v>4915</v>
      </c>
      <c r="N19" s="13">
        <f t="shared" si="5"/>
        <v>7455</v>
      </c>
      <c r="O19" s="28">
        <f t="shared" si="6"/>
        <v>90.014489253803433</v>
      </c>
      <c r="P19" s="28">
        <v>2.0499999999999998</v>
      </c>
      <c r="Q19" s="13">
        <f t="shared" si="7"/>
        <v>827</v>
      </c>
      <c r="R19" s="28">
        <f t="shared" si="8"/>
        <v>9.9855107461965709</v>
      </c>
      <c r="S19" s="13">
        <v>826</v>
      </c>
      <c r="T19" s="51">
        <v>1</v>
      </c>
    </row>
    <row r="20" spans="1:20" ht="25.15" customHeight="1" x14ac:dyDescent="0.25">
      <c r="A20" s="6" t="s">
        <v>13</v>
      </c>
      <c r="B20" s="13">
        <v>8481</v>
      </c>
      <c r="C20" s="13">
        <v>1467</v>
      </c>
      <c r="D20" s="13">
        <v>5650</v>
      </c>
      <c r="E20" s="13">
        <f t="shared" si="0"/>
        <v>15598</v>
      </c>
      <c r="F20" s="13">
        <v>5906</v>
      </c>
      <c r="G20" s="28">
        <f t="shared" si="1"/>
        <v>99.377418812047793</v>
      </c>
      <c r="H20" s="13">
        <v>37</v>
      </c>
      <c r="I20" s="28">
        <f t="shared" si="2"/>
        <v>0.62258118795221262</v>
      </c>
      <c r="J20" s="13">
        <v>0</v>
      </c>
      <c r="K20" s="28">
        <f t="shared" si="3"/>
        <v>0</v>
      </c>
      <c r="L20" s="13">
        <f t="shared" si="4"/>
        <v>5943</v>
      </c>
      <c r="M20" s="13">
        <v>7628</v>
      </c>
      <c r="N20" s="13">
        <f t="shared" si="5"/>
        <v>13571</v>
      </c>
      <c r="O20" s="28">
        <f t="shared" si="6"/>
        <v>87.004744197974105</v>
      </c>
      <c r="P20" s="28">
        <v>1.8</v>
      </c>
      <c r="Q20" s="13">
        <f t="shared" si="7"/>
        <v>2027</v>
      </c>
      <c r="R20" s="28">
        <f t="shared" si="8"/>
        <v>12.995255802025902</v>
      </c>
      <c r="S20" s="13">
        <v>1987</v>
      </c>
      <c r="T20" s="51">
        <v>40</v>
      </c>
    </row>
    <row r="21" spans="1:20" ht="25.15" customHeight="1" x14ac:dyDescent="0.25">
      <c r="A21" s="6" t="s">
        <v>14</v>
      </c>
      <c r="B21" s="13">
        <v>3762</v>
      </c>
      <c r="C21" s="13">
        <v>388</v>
      </c>
      <c r="D21" s="13">
        <v>864</v>
      </c>
      <c r="E21" s="13">
        <f t="shared" si="0"/>
        <v>5014</v>
      </c>
      <c r="F21" s="13">
        <v>1966</v>
      </c>
      <c r="G21" s="28">
        <f t="shared" si="1"/>
        <v>99.343102577059113</v>
      </c>
      <c r="H21" s="13">
        <v>13</v>
      </c>
      <c r="I21" s="28">
        <f t="shared" si="2"/>
        <v>0.65689742294087927</v>
      </c>
      <c r="J21" s="13">
        <v>0</v>
      </c>
      <c r="K21" s="28">
        <f t="shared" si="3"/>
        <v>0</v>
      </c>
      <c r="L21" s="13">
        <f t="shared" si="4"/>
        <v>1979</v>
      </c>
      <c r="M21" s="13">
        <v>2588</v>
      </c>
      <c r="N21" s="13">
        <f t="shared" si="5"/>
        <v>4567</v>
      </c>
      <c r="O21" s="28">
        <f t="shared" si="6"/>
        <v>91.084962106102907</v>
      </c>
      <c r="P21" s="28">
        <v>2.0299999999999998</v>
      </c>
      <c r="Q21" s="13">
        <f t="shared" si="7"/>
        <v>447</v>
      </c>
      <c r="R21" s="28">
        <f t="shared" si="8"/>
        <v>8.9150378938970878</v>
      </c>
      <c r="S21" s="13">
        <v>445</v>
      </c>
      <c r="T21" s="51">
        <v>2</v>
      </c>
    </row>
    <row r="22" spans="1:20" ht="25.15" customHeight="1" x14ac:dyDescent="0.25">
      <c r="A22" s="6" t="s">
        <v>15</v>
      </c>
      <c r="B22" s="13">
        <v>8987</v>
      </c>
      <c r="C22" s="13">
        <v>726</v>
      </c>
      <c r="D22" s="13">
        <v>1868</v>
      </c>
      <c r="E22" s="13">
        <f t="shared" si="0"/>
        <v>11581</v>
      </c>
      <c r="F22" s="13">
        <v>2520</v>
      </c>
      <c r="G22" s="28">
        <f t="shared" si="1"/>
        <v>99.565389174239428</v>
      </c>
      <c r="H22" s="13">
        <v>11</v>
      </c>
      <c r="I22" s="28">
        <f t="shared" si="2"/>
        <v>0.43461082576056898</v>
      </c>
      <c r="J22" s="13">
        <v>0</v>
      </c>
      <c r="K22" s="28">
        <f t="shared" si="3"/>
        <v>0</v>
      </c>
      <c r="L22" s="13">
        <f t="shared" si="4"/>
        <v>2531</v>
      </c>
      <c r="M22" s="13">
        <v>8209</v>
      </c>
      <c r="N22" s="13">
        <f t="shared" si="5"/>
        <v>10740</v>
      </c>
      <c r="O22" s="28">
        <f t="shared" si="6"/>
        <v>92.738105517658227</v>
      </c>
      <c r="P22" s="28">
        <v>1.74</v>
      </c>
      <c r="Q22" s="13">
        <f t="shared" si="7"/>
        <v>841</v>
      </c>
      <c r="R22" s="28">
        <f t="shared" si="8"/>
        <v>7.2618944823417673</v>
      </c>
      <c r="S22" s="13">
        <v>839</v>
      </c>
      <c r="T22" s="51">
        <v>2</v>
      </c>
    </row>
    <row r="23" spans="1:20" ht="25.15" customHeight="1" x14ac:dyDescent="0.25">
      <c r="A23" s="6" t="s">
        <v>16</v>
      </c>
      <c r="B23" s="13">
        <v>648</v>
      </c>
      <c r="C23" s="13">
        <v>117</v>
      </c>
      <c r="D23" s="13">
        <v>166</v>
      </c>
      <c r="E23" s="13">
        <f t="shared" si="0"/>
        <v>931</v>
      </c>
      <c r="F23" s="13">
        <v>160</v>
      </c>
      <c r="G23" s="28">
        <f t="shared" si="1"/>
        <v>99.378881987577643</v>
      </c>
      <c r="H23" s="13">
        <v>1</v>
      </c>
      <c r="I23" s="28">
        <f t="shared" si="2"/>
        <v>0.6211180124223602</v>
      </c>
      <c r="J23" s="13">
        <v>0</v>
      </c>
      <c r="K23" s="28">
        <f t="shared" si="3"/>
        <v>0</v>
      </c>
      <c r="L23" s="13">
        <f t="shared" si="4"/>
        <v>161</v>
      </c>
      <c r="M23" s="13">
        <v>657</v>
      </c>
      <c r="N23" s="13">
        <f t="shared" si="5"/>
        <v>818</v>
      </c>
      <c r="O23" s="28">
        <f t="shared" si="6"/>
        <v>87.862513426423206</v>
      </c>
      <c r="P23" s="28">
        <v>2.17</v>
      </c>
      <c r="Q23" s="13">
        <f t="shared" si="7"/>
        <v>113</v>
      </c>
      <c r="R23" s="28">
        <f t="shared" si="8"/>
        <v>12.137486573576799</v>
      </c>
      <c r="S23" s="13">
        <v>113</v>
      </c>
      <c r="T23" s="51">
        <v>0</v>
      </c>
    </row>
    <row r="24" spans="1:20" ht="25.15" customHeight="1" x14ac:dyDescent="0.25">
      <c r="A24" s="6" t="s">
        <v>17</v>
      </c>
      <c r="B24" s="13">
        <v>871</v>
      </c>
      <c r="C24" s="13">
        <v>126</v>
      </c>
      <c r="D24" s="13">
        <v>166</v>
      </c>
      <c r="E24" s="13">
        <f t="shared" si="0"/>
        <v>1163</v>
      </c>
      <c r="F24" s="13">
        <v>213</v>
      </c>
      <c r="G24" s="28">
        <f t="shared" si="1"/>
        <v>100</v>
      </c>
      <c r="H24" s="13">
        <v>0</v>
      </c>
      <c r="I24" s="28">
        <f t="shared" si="2"/>
        <v>0</v>
      </c>
      <c r="J24" s="13">
        <v>0</v>
      </c>
      <c r="K24" s="28">
        <f t="shared" si="3"/>
        <v>0</v>
      </c>
      <c r="L24" s="13">
        <f t="shared" si="4"/>
        <v>213</v>
      </c>
      <c r="M24" s="13">
        <v>806</v>
      </c>
      <c r="N24" s="13">
        <f t="shared" si="5"/>
        <v>1019</v>
      </c>
      <c r="O24" s="28">
        <f t="shared" si="6"/>
        <v>87.618228718830622</v>
      </c>
      <c r="P24" s="28">
        <v>2.11</v>
      </c>
      <c r="Q24" s="13">
        <f t="shared" si="7"/>
        <v>144</v>
      </c>
      <c r="R24" s="28">
        <f t="shared" si="8"/>
        <v>12.381771281169389</v>
      </c>
      <c r="S24" s="13">
        <v>144</v>
      </c>
      <c r="T24" s="51">
        <v>0</v>
      </c>
    </row>
    <row r="25" spans="1:20" ht="25.15" customHeight="1" x14ac:dyDescent="0.25">
      <c r="A25" s="6" t="s">
        <v>18</v>
      </c>
      <c r="B25" s="13">
        <v>1633</v>
      </c>
      <c r="C25" s="13">
        <v>136</v>
      </c>
      <c r="D25" s="13">
        <v>176</v>
      </c>
      <c r="E25" s="13">
        <f t="shared" si="0"/>
        <v>1945</v>
      </c>
      <c r="F25" s="13">
        <v>360</v>
      </c>
      <c r="G25" s="28">
        <f t="shared" si="1"/>
        <v>99.447513812154696</v>
      </c>
      <c r="H25" s="13">
        <v>2</v>
      </c>
      <c r="I25" s="28">
        <f t="shared" si="2"/>
        <v>0.55248618784530379</v>
      </c>
      <c r="J25" s="13">
        <v>0</v>
      </c>
      <c r="K25" s="28">
        <f t="shared" si="3"/>
        <v>0</v>
      </c>
      <c r="L25" s="13">
        <f t="shared" si="4"/>
        <v>362</v>
      </c>
      <c r="M25" s="13">
        <v>1453</v>
      </c>
      <c r="N25" s="13">
        <f t="shared" si="5"/>
        <v>1815</v>
      </c>
      <c r="O25" s="28">
        <f t="shared" si="6"/>
        <v>93.316195372750641</v>
      </c>
      <c r="P25" s="28">
        <v>1.65</v>
      </c>
      <c r="Q25" s="13">
        <f t="shared" si="7"/>
        <v>130</v>
      </c>
      <c r="R25" s="28">
        <f t="shared" si="8"/>
        <v>6.6838046272493568</v>
      </c>
      <c r="S25" s="13">
        <v>130</v>
      </c>
      <c r="T25" s="51">
        <v>0</v>
      </c>
    </row>
    <row r="26" spans="1:20" ht="25.15" customHeight="1" x14ac:dyDescent="0.25">
      <c r="A26" s="6" t="s">
        <v>19</v>
      </c>
      <c r="B26" s="13">
        <v>1056</v>
      </c>
      <c r="C26" s="13">
        <v>138</v>
      </c>
      <c r="D26" s="13">
        <v>266</v>
      </c>
      <c r="E26" s="13">
        <f t="shared" si="0"/>
        <v>1460</v>
      </c>
      <c r="F26" s="13">
        <v>179</v>
      </c>
      <c r="G26" s="28">
        <f t="shared" si="1"/>
        <v>99.444444444444443</v>
      </c>
      <c r="H26" s="13">
        <v>1</v>
      </c>
      <c r="I26" s="28">
        <f t="shared" si="2"/>
        <v>0.55555555555555558</v>
      </c>
      <c r="J26" s="13">
        <v>0</v>
      </c>
      <c r="K26" s="28">
        <f t="shared" si="3"/>
        <v>0</v>
      </c>
      <c r="L26" s="13">
        <f t="shared" si="4"/>
        <v>180</v>
      </c>
      <c r="M26" s="13">
        <v>1077</v>
      </c>
      <c r="N26" s="13">
        <f t="shared" si="5"/>
        <v>1257</v>
      </c>
      <c r="O26" s="28">
        <f t="shared" si="6"/>
        <v>86.095890410958901</v>
      </c>
      <c r="P26" s="28">
        <v>1.54</v>
      </c>
      <c r="Q26" s="13">
        <f t="shared" si="7"/>
        <v>203</v>
      </c>
      <c r="R26" s="28">
        <f t="shared" si="8"/>
        <v>13.904109589041097</v>
      </c>
      <c r="S26" s="13">
        <v>202</v>
      </c>
      <c r="T26" s="51">
        <v>1</v>
      </c>
    </row>
    <row r="27" spans="1:20" ht="25.15" customHeight="1" x14ac:dyDescent="0.25">
      <c r="A27" s="6" t="s">
        <v>20</v>
      </c>
      <c r="B27" s="13">
        <v>1028</v>
      </c>
      <c r="C27" s="13">
        <v>76</v>
      </c>
      <c r="D27" s="13">
        <v>181</v>
      </c>
      <c r="E27" s="13">
        <f t="shared" si="0"/>
        <v>1285</v>
      </c>
      <c r="F27" s="13">
        <v>232</v>
      </c>
      <c r="G27" s="28">
        <f t="shared" si="1"/>
        <v>100</v>
      </c>
      <c r="H27" s="13">
        <v>0</v>
      </c>
      <c r="I27" s="28">
        <f t="shared" si="2"/>
        <v>0</v>
      </c>
      <c r="J27" s="13">
        <v>0</v>
      </c>
      <c r="K27" s="28">
        <f t="shared" si="3"/>
        <v>0</v>
      </c>
      <c r="L27" s="13">
        <f t="shared" si="4"/>
        <v>232</v>
      </c>
      <c r="M27" s="13">
        <v>924</v>
      </c>
      <c r="N27" s="13">
        <f t="shared" si="5"/>
        <v>1156</v>
      </c>
      <c r="O27" s="28">
        <f t="shared" si="6"/>
        <v>89.961089494163431</v>
      </c>
      <c r="P27" s="28">
        <v>2.06</v>
      </c>
      <c r="Q27" s="13">
        <f t="shared" si="7"/>
        <v>129</v>
      </c>
      <c r="R27" s="28">
        <f t="shared" si="8"/>
        <v>10.038910505836576</v>
      </c>
      <c r="S27" s="13">
        <v>129</v>
      </c>
      <c r="T27" s="51">
        <v>0</v>
      </c>
    </row>
    <row r="28" spans="1:20" ht="25.15" customHeight="1" x14ac:dyDescent="0.25">
      <c r="A28" s="6" t="s">
        <v>21</v>
      </c>
      <c r="B28" s="13">
        <v>4048</v>
      </c>
      <c r="C28" s="13">
        <v>594</v>
      </c>
      <c r="D28" s="13">
        <v>2375</v>
      </c>
      <c r="E28" s="13">
        <f t="shared" si="0"/>
        <v>7017</v>
      </c>
      <c r="F28" s="13">
        <v>2433</v>
      </c>
      <c r="G28" s="28">
        <f t="shared" si="1"/>
        <v>99.95891536565324</v>
      </c>
      <c r="H28" s="13">
        <v>1</v>
      </c>
      <c r="I28" s="28">
        <f t="shared" si="2"/>
        <v>4.1084634346754315E-2</v>
      </c>
      <c r="J28" s="13">
        <v>0</v>
      </c>
      <c r="K28" s="28">
        <f t="shared" si="3"/>
        <v>0</v>
      </c>
      <c r="L28" s="13">
        <f t="shared" si="4"/>
        <v>2434</v>
      </c>
      <c r="M28" s="13">
        <v>3877</v>
      </c>
      <c r="N28" s="13">
        <f t="shared" si="5"/>
        <v>6311</v>
      </c>
      <c r="O28" s="28">
        <f t="shared" si="6"/>
        <v>89.938720250819443</v>
      </c>
      <c r="P28" s="28">
        <v>1.79</v>
      </c>
      <c r="Q28" s="13">
        <f t="shared" si="7"/>
        <v>706</v>
      </c>
      <c r="R28" s="28">
        <f t="shared" si="8"/>
        <v>10.061279749180562</v>
      </c>
      <c r="S28" s="13">
        <v>701</v>
      </c>
      <c r="T28" s="51">
        <v>5</v>
      </c>
    </row>
    <row r="29" spans="1:20" ht="25.15" customHeight="1" x14ac:dyDescent="0.25">
      <c r="A29" s="6" t="s">
        <v>22</v>
      </c>
      <c r="B29" s="13">
        <v>9605</v>
      </c>
      <c r="C29" s="13">
        <v>1200</v>
      </c>
      <c r="D29" s="13">
        <v>2075</v>
      </c>
      <c r="E29" s="13">
        <f t="shared" si="0"/>
        <v>12880</v>
      </c>
      <c r="F29" s="13">
        <v>3391</v>
      </c>
      <c r="G29" s="28">
        <f t="shared" si="1"/>
        <v>99.647369967675587</v>
      </c>
      <c r="H29" s="13">
        <v>11</v>
      </c>
      <c r="I29" s="28">
        <f t="shared" si="2"/>
        <v>0.32324419629738466</v>
      </c>
      <c r="J29" s="13">
        <v>1</v>
      </c>
      <c r="K29" s="28">
        <f t="shared" si="3"/>
        <v>2.938583602703497E-2</v>
      </c>
      <c r="L29" s="13">
        <f t="shared" si="4"/>
        <v>3403</v>
      </c>
      <c r="M29" s="13">
        <v>7892</v>
      </c>
      <c r="N29" s="13">
        <f t="shared" si="5"/>
        <v>11295</v>
      </c>
      <c r="O29" s="28">
        <f t="shared" si="6"/>
        <v>87.694099378881987</v>
      </c>
      <c r="P29" s="28">
        <v>2.58</v>
      </c>
      <c r="Q29" s="13">
        <f t="shared" si="7"/>
        <v>1585</v>
      </c>
      <c r="R29" s="28">
        <f t="shared" si="8"/>
        <v>12.305900621118013</v>
      </c>
      <c r="S29" s="13">
        <v>1513</v>
      </c>
      <c r="T29" s="51">
        <v>72</v>
      </c>
    </row>
    <row r="30" spans="1:20" ht="25.15" customHeight="1" x14ac:dyDescent="0.25">
      <c r="A30" s="6" t="s">
        <v>23</v>
      </c>
      <c r="B30" s="13">
        <v>12582</v>
      </c>
      <c r="C30" s="13">
        <v>1222</v>
      </c>
      <c r="D30" s="13">
        <v>5131</v>
      </c>
      <c r="E30" s="13">
        <f t="shared" si="0"/>
        <v>18935</v>
      </c>
      <c r="F30" s="13">
        <v>7440</v>
      </c>
      <c r="G30" s="28">
        <f t="shared" si="1"/>
        <v>100</v>
      </c>
      <c r="H30" s="13">
        <v>0</v>
      </c>
      <c r="I30" s="28">
        <f t="shared" si="2"/>
        <v>0</v>
      </c>
      <c r="J30" s="13">
        <v>0</v>
      </c>
      <c r="K30" s="28">
        <f t="shared" si="3"/>
        <v>0</v>
      </c>
      <c r="L30" s="13">
        <f t="shared" si="4"/>
        <v>7440</v>
      </c>
      <c r="M30" s="13">
        <v>10687</v>
      </c>
      <c r="N30" s="13">
        <f t="shared" si="5"/>
        <v>18127</v>
      </c>
      <c r="O30" s="28">
        <f t="shared" si="6"/>
        <v>95.732770002640606</v>
      </c>
      <c r="P30" s="28">
        <v>1.06</v>
      </c>
      <c r="Q30" s="13">
        <f t="shared" si="7"/>
        <v>808</v>
      </c>
      <c r="R30" s="28">
        <f t="shared" si="8"/>
        <v>4.2672299973593875</v>
      </c>
      <c r="S30" s="13">
        <v>808</v>
      </c>
      <c r="T30" s="51">
        <v>0</v>
      </c>
    </row>
    <row r="31" spans="1:20" ht="25.15" customHeight="1" x14ac:dyDescent="0.25">
      <c r="A31" s="6" t="s">
        <v>24</v>
      </c>
      <c r="B31" s="13">
        <v>3630</v>
      </c>
      <c r="C31" s="13">
        <v>596</v>
      </c>
      <c r="D31" s="13">
        <v>1104</v>
      </c>
      <c r="E31" s="13">
        <f t="shared" si="0"/>
        <v>5330</v>
      </c>
      <c r="F31" s="13">
        <v>1664</v>
      </c>
      <c r="G31" s="28">
        <f t="shared" si="1"/>
        <v>100</v>
      </c>
      <c r="H31" s="13">
        <v>0</v>
      </c>
      <c r="I31" s="28">
        <f t="shared" si="2"/>
        <v>0</v>
      </c>
      <c r="J31" s="13">
        <v>0</v>
      </c>
      <c r="K31" s="28">
        <f t="shared" si="3"/>
        <v>0</v>
      </c>
      <c r="L31" s="13">
        <f t="shared" si="4"/>
        <v>1664</v>
      </c>
      <c r="M31" s="13">
        <v>3032</v>
      </c>
      <c r="N31" s="13">
        <f t="shared" si="5"/>
        <v>4696</v>
      </c>
      <c r="O31" s="28">
        <f t="shared" si="6"/>
        <v>88.10506566604127</v>
      </c>
      <c r="P31" s="28">
        <v>2.44</v>
      </c>
      <c r="Q31" s="13">
        <f t="shared" si="7"/>
        <v>634</v>
      </c>
      <c r="R31" s="28">
        <f t="shared" si="8"/>
        <v>11.894934333958725</v>
      </c>
      <c r="S31" s="13">
        <v>628</v>
      </c>
      <c r="T31" s="51">
        <v>6</v>
      </c>
    </row>
    <row r="32" spans="1:20" ht="25.15" customHeight="1" x14ac:dyDescent="0.25">
      <c r="A32" s="6" t="s">
        <v>25</v>
      </c>
      <c r="B32" s="13">
        <v>6198</v>
      </c>
      <c r="C32" s="13">
        <v>688</v>
      </c>
      <c r="D32" s="13">
        <v>1152</v>
      </c>
      <c r="E32" s="13">
        <f t="shared" si="0"/>
        <v>8038</v>
      </c>
      <c r="F32" s="13">
        <v>1888</v>
      </c>
      <c r="G32" s="28">
        <f t="shared" si="1"/>
        <v>99.841353781068221</v>
      </c>
      <c r="H32" s="13">
        <v>3</v>
      </c>
      <c r="I32" s="28">
        <f t="shared" si="2"/>
        <v>0.15864621893178213</v>
      </c>
      <c r="J32" s="13">
        <v>0</v>
      </c>
      <c r="K32" s="28">
        <f t="shared" si="3"/>
        <v>0</v>
      </c>
      <c r="L32" s="13">
        <f t="shared" si="4"/>
        <v>1891</v>
      </c>
      <c r="M32" s="13">
        <v>5175</v>
      </c>
      <c r="N32" s="13">
        <f t="shared" si="5"/>
        <v>7066</v>
      </c>
      <c r="O32" s="28">
        <f t="shared" si="6"/>
        <v>87.90743966160737</v>
      </c>
      <c r="P32" s="28">
        <v>1.85</v>
      </c>
      <c r="Q32" s="13">
        <f t="shared" si="7"/>
        <v>972</v>
      </c>
      <c r="R32" s="28">
        <f t="shared" si="8"/>
        <v>12.092560338392635</v>
      </c>
      <c r="S32" s="13">
        <v>911</v>
      </c>
      <c r="T32" s="51">
        <v>61</v>
      </c>
    </row>
    <row r="33" spans="1:20" ht="25.15" customHeight="1" x14ac:dyDescent="0.25">
      <c r="A33" s="6" t="s">
        <v>26</v>
      </c>
      <c r="B33" s="13">
        <v>1456</v>
      </c>
      <c r="C33" s="13">
        <v>258</v>
      </c>
      <c r="D33" s="13">
        <v>648</v>
      </c>
      <c r="E33" s="13">
        <f t="shared" si="0"/>
        <v>2362</v>
      </c>
      <c r="F33" s="13">
        <v>770</v>
      </c>
      <c r="G33" s="28">
        <f t="shared" si="1"/>
        <v>100</v>
      </c>
      <c r="H33" s="13">
        <v>0</v>
      </c>
      <c r="I33" s="28">
        <f t="shared" si="2"/>
        <v>0</v>
      </c>
      <c r="J33" s="13">
        <v>0</v>
      </c>
      <c r="K33" s="28">
        <f t="shared" si="3"/>
        <v>0</v>
      </c>
      <c r="L33" s="13">
        <f t="shared" si="4"/>
        <v>770</v>
      </c>
      <c r="M33" s="13">
        <v>1283</v>
      </c>
      <c r="N33" s="13">
        <f t="shared" si="5"/>
        <v>2053</v>
      </c>
      <c r="O33" s="28">
        <f t="shared" si="6"/>
        <v>86.917866215071967</v>
      </c>
      <c r="P33" s="28">
        <v>1.84</v>
      </c>
      <c r="Q33" s="13">
        <f t="shared" si="7"/>
        <v>309</v>
      </c>
      <c r="R33" s="28">
        <f t="shared" si="8"/>
        <v>13.082133784928027</v>
      </c>
      <c r="S33" s="13">
        <v>307</v>
      </c>
      <c r="T33" s="51">
        <v>2</v>
      </c>
    </row>
    <row r="34" spans="1:20" ht="25.15" customHeight="1" x14ac:dyDescent="0.25">
      <c r="A34" s="6" t="s">
        <v>27</v>
      </c>
      <c r="B34" s="13">
        <v>2410</v>
      </c>
      <c r="C34" s="13">
        <v>186</v>
      </c>
      <c r="D34" s="13">
        <v>1020</v>
      </c>
      <c r="E34" s="13">
        <f t="shared" si="0"/>
        <v>3616</v>
      </c>
      <c r="F34" s="13">
        <v>860</v>
      </c>
      <c r="G34" s="28">
        <f t="shared" si="1"/>
        <v>100</v>
      </c>
      <c r="H34" s="13">
        <v>0</v>
      </c>
      <c r="I34" s="28">
        <f t="shared" si="2"/>
        <v>0</v>
      </c>
      <c r="J34" s="13">
        <v>0</v>
      </c>
      <c r="K34" s="28">
        <f t="shared" si="3"/>
        <v>0</v>
      </c>
      <c r="L34" s="13">
        <f t="shared" si="4"/>
        <v>860</v>
      </c>
      <c r="M34" s="13">
        <v>2473</v>
      </c>
      <c r="N34" s="13">
        <f t="shared" si="5"/>
        <v>3333</v>
      </c>
      <c r="O34" s="28">
        <f t="shared" si="6"/>
        <v>92.173672566371678</v>
      </c>
      <c r="P34" s="28">
        <v>1.35</v>
      </c>
      <c r="Q34" s="13">
        <f t="shared" si="7"/>
        <v>283</v>
      </c>
      <c r="R34" s="28">
        <f t="shared" si="8"/>
        <v>7.8263274336283191</v>
      </c>
      <c r="S34" s="13">
        <v>283</v>
      </c>
      <c r="T34" s="51">
        <v>0</v>
      </c>
    </row>
    <row r="35" spans="1:20" ht="25.15" customHeight="1" x14ac:dyDescent="0.25">
      <c r="A35" s="6" t="s">
        <v>28</v>
      </c>
      <c r="B35" s="13">
        <v>6167</v>
      </c>
      <c r="C35" s="13">
        <v>315</v>
      </c>
      <c r="D35" s="13">
        <v>534</v>
      </c>
      <c r="E35" s="13">
        <f t="shared" si="0"/>
        <v>7016</v>
      </c>
      <c r="F35" s="13">
        <v>905</v>
      </c>
      <c r="G35" s="28">
        <f t="shared" si="1"/>
        <v>99.889624724061804</v>
      </c>
      <c r="H35" s="13">
        <v>1</v>
      </c>
      <c r="I35" s="28">
        <f t="shared" si="2"/>
        <v>0.11037527593818984</v>
      </c>
      <c r="J35" s="13">
        <v>0</v>
      </c>
      <c r="K35" s="28">
        <f t="shared" si="3"/>
        <v>0</v>
      </c>
      <c r="L35" s="13">
        <f t="shared" si="4"/>
        <v>906</v>
      </c>
      <c r="M35" s="13">
        <v>5788</v>
      </c>
      <c r="N35" s="13">
        <f t="shared" si="5"/>
        <v>6694</v>
      </c>
      <c r="O35" s="28">
        <f t="shared" si="6"/>
        <v>95.410490307867732</v>
      </c>
      <c r="P35" s="28">
        <v>1.71</v>
      </c>
      <c r="Q35" s="13">
        <f t="shared" si="7"/>
        <v>322</v>
      </c>
      <c r="R35" s="28">
        <f t="shared" si="8"/>
        <v>4.5895096921322684</v>
      </c>
      <c r="S35" s="13">
        <v>322</v>
      </c>
      <c r="T35" s="51">
        <v>0</v>
      </c>
    </row>
    <row r="36" spans="1:20" ht="25.15" customHeight="1" x14ac:dyDescent="0.25">
      <c r="A36" s="6" t="s">
        <v>29</v>
      </c>
      <c r="B36" s="13">
        <v>1422</v>
      </c>
      <c r="C36" s="13">
        <v>148</v>
      </c>
      <c r="D36" s="13">
        <v>609</v>
      </c>
      <c r="E36" s="13">
        <f t="shared" si="0"/>
        <v>2179</v>
      </c>
      <c r="F36" s="13">
        <v>549</v>
      </c>
      <c r="G36" s="28">
        <f t="shared" si="1"/>
        <v>99.097472924187727</v>
      </c>
      <c r="H36" s="13">
        <v>5</v>
      </c>
      <c r="I36" s="28">
        <f t="shared" si="2"/>
        <v>0.90252707581227432</v>
      </c>
      <c r="J36" s="13">
        <v>0</v>
      </c>
      <c r="K36" s="28">
        <f t="shared" si="3"/>
        <v>0</v>
      </c>
      <c r="L36" s="13">
        <f t="shared" si="4"/>
        <v>554</v>
      </c>
      <c r="M36" s="13">
        <v>1376</v>
      </c>
      <c r="N36" s="13">
        <f t="shared" si="5"/>
        <v>1930</v>
      </c>
      <c r="O36" s="28">
        <f t="shared" si="6"/>
        <v>88.572739788893983</v>
      </c>
      <c r="P36" s="28">
        <v>1.62</v>
      </c>
      <c r="Q36" s="13">
        <f t="shared" si="7"/>
        <v>249</v>
      </c>
      <c r="R36" s="28">
        <f t="shared" si="8"/>
        <v>11.427260211106011</v>
      </c>
      <c r="S36" s="13">
        <v>249</v>
      </c>
      <c r="T36" s="51">
        <v>0</v>
      </c>
    </row>
    <row r="37" spans="1:20" ht="25.15" customHeight="1" x14ac:dyDescent="0.25">
      <c r="A37" s="6" t="s">
        <v>30</v>
      </c>
      <c r="B37" s="13">
        <v>467</v>
      </c>
      <c r="C37" s="13">
        <v>66</v>
      </c>
      <c r="D37" s="13">
        <v>82</v>
      </c>
      <c r="E37" s="13">
        <f t="shared" si="0"/>
        <v>615</v>
      </c>
      <c r="F37" s="13">
        <v>90</v>
      </c>
      <c r="G37" s="28">
        <f t="shared" si="1"/>
        <v>100</v>
      </c>
      <c r="H37" s="13">
        <v>0</v>
      </c>
      <c r="I37" s="28">
        <f t="shared" si="2"/>
        <v>0</v>
      </c>
      <c r="J37" s="13">
        <v>0</v>
      </c>
      <c r="K37" s="28">
        <f t="shared" si="3"/>
        <v>0</v>
      </c>
      <c r="L37" s="13">
        <f t="shared" si="4"/>
        <v>90</v>
      </c>
      <c r="M37" s="13">
        <v>457</v>
      </c>
      <c r="N37" s="13">
        <f t="shared" si="5"/>
        <v>547</v>
      </c>
      <c r="O37" s="28">
        <f t="shared" si="6"/>
        <v>88.943089430894304</v>
      </c>
      <c r="P37" s="28">
        <v>2.04</v>
      </c>
      <c r="Q37" s="13">
        <f t="shared" si="7"/>
        <v>68</v>
      </c>
      <c r="R37" s="28">
        <f t="shared" si="8"/>
        <v>11.056910569105691</v>
      </c>
      <c r="S37" s="13">
        <v>68</v>
      </c>
      <c r="T37" s="51">
        <v>0</v>
      </c>
    </row>
    <row r="38" spans="1:20" ht="25.15" customHeight="1" x14ac:dyDescent="0.25">
      <c r="A38" s="6" t="s">
        <v>31</v>
      </c>
      <c r="B38" s="13">
        <v>18816</v>
      </c>
      <c r="C38" s="13">
        <v>1713</v>
      </c>
      <c r="D38" s="13">
        <v>3280</v>
      </c>
      <c r="E38" s="13">
        <f t="shared" si="0"/>
        <v>23809</v>
      </c>
      <c r="F38" s="13">
        <v>7741</v>
      </c>
      <c r="G38" s="28">
        <f t="shared" si="1"/>
        <v>99.294510005130832</v>
      </c>
      <c r="H38" s="13">
        <v>53</v>
      </c>
      <c r="I38" s="28">
        <f t="shared" si="2"/>
        <v>0.67983581323755771</v>
      </c>
      <c r="J38" s="13">
        <v>2</v>
      </c>
      <c r="K38" s="28">
        <f t="shared" si="3"/>
        <v>2.565418163160595E-2</v>
      </c>
      <c r="L38" s="13">
        <f t="shared" si="4"/>
        <v>7796</v>
      </c>
      <c r="M38" s="13">
        <v>14016</v>
      </c>
      <c r="N38" s="13">
        <f t="shared" si="5"/>
        <v>21812</v>
      </c>
      <c r="O38" s="28">
        <f t="shared" si="6"/>
        <v>91.612415473140402</v>
      </c>
      <c r="P38" s="28">
        <v>2.3199999999999998</v>
      </c>
      <c r="Q38" s="13">
        <f t="shared" si="7"/>
        <v>1997</v>
      </c>
      <c r="R38" s="28">
        <f t="shared" si="8"/>
        <v>8.387584526859591</v>
      </c>
      <c r="S38" s="13">
        <v>1974</v>
      </c>
      <c r="T38" s="51">
        <v>23</v>
      </c>
    </row>
    <row r="39" spans="1:20" ht="25.15" customHeight="1" x14ac:dyDescent="0.25">
      <c r="A39" s="6" t="s">
        <v>32</v>
      </c>
      <c r="B39" s="13">
        <v>926</v>
      </c>
      <c r="C39" s="13">
        <v>152</v>
      </c>
      <c r="D39" s="13">
        <v>304</v>
      </c>
      <c r="E39" s="13">
        <f t="shared" si="0"/>
        <v>1382</v>
      </c>
      <c r="F39" s="13">
        <v>294</v>
      </c>
      <c r="G39" s="28">
        <f t="shared" si="1"/>
        <v>100</v>
      </c>
      <c r="H39" s="13">
        <v>0</v>
      </c>
      <c r="I39" s="28">
        <f t="shared" si="2"/>
        <v>0</v>
      </c>
      <c r="J39" s="13">
        <v>0</v>
      </c>
      <c r="K39" s="28">
        <f t="shared" si="3"/>
        <v>0</v>
      </c>
      <c r="L39" s="13">
        <f t="shared" si="4"/>
        <v>294</v>
      </c>
      <c r="M39" s="13">
        <v>889</v>
      </c>
      <c r="N39" s="13">
        <f t="shared" si="5"/>
        <v>1183</v>
      </c>
      <c r="O39" s="28">
        <f t="shared" si="6"/>
        <v>85.600578871201165</v>
      </c>
      <c r="P39" s="28">
        <v>2.78</v>
      </c>
      <c r="Q39" s="13">
        <f t="shared" si="7"/>
        <v>199</v>
      </c>
      <c r="R39" s="28">
        <f t="shared" si="8"/>
        <v>14.399421128798842</v>
      </c>
      <c r="S39" s="13">
        <v>199</v>
      </c>
      <c r="T39" s="51">
        <v>0</v>
      </c>
    </row>
    <row r="40" spans="1:20" ht="25.15" customHeight="1" x14ac:dyDescent="0.25">
      <c r="A40" s="6" t="s">
        <v>33</v>
      </c>
      <c r="B40" s="13">
        <v>2460</v>
      </c>
      <c r="C40" s="13">
        <v>252</v>
      </c>
      <c r="D40" s="13">
        <v>546</v>
      </c>
      <c r="E40" s="13">
        <f t="shared" si="0"/>
        <v>3258</v>
      </c>
      <c r="F40" s="13">
        <v>976</v>
      </c>
      <c r="G40" s="28">
        <f t="shared" si="1"/>
        <v>99.693564862104182</v>
      </c>
      <c r="H40" s="13">
        <v>3</v>
      </c>
      <c r="I40" s="28">
        <f t="shared" si="2"/>
        <v>0.30643513789581206</v>
      </c>
      <c r="J40" s="13">
        <v>0</v>
      </c>
      <c r="K40" s="28">
        <f t="shared" si="3"/>
        <v>0</v>
      </c>
      <c r="L40" s="13">
        <f t="shared" si="4"/>
        <v>979</v>
      </c>
      <c r="M40" s="13">
        <v>1934</v>
      </c>
      <c r="N40" s="13">
        <f t="shared" si="5"/>
        <v>2913</v>
      </c>
      <c r="O40" s="28">
        <f t="shared" si="6"/>
        <v>89.41068139963167</v>
      </c>
      <c r="P40" s="44">
        <v>1.77</v>
      </c>
      <c r="Q40" s="13">
        <f t="shared" si="7"/>
        <v>345</v>
      </c>
      <c r="R40" s="28">
        <f t="shared" si="8"/>
        <v>10.589318600368323</v>
      </c>
      <c r="S40" s="13">
        <v>325</v>
      </c>
      <c r="T40" s="51">
        <v>20</v>
      </c>
    </row>
    <row r="41" spans="1:20" ht="36" customHeight="1" x14ac:dyDescent="0.3">
      <c r="A41" s="6" t="s">
        <v>34</v>
      </c>
      <c r="B41" s="14">
        <v>573</v>
      </c>
      <c r="C41" s="19">
        <v>65</v>
      </c>
      <c r="D41" s="19">
        <v>153</v>
      </c>
      <c r="E41" s="13">
        <f t="shared" si="0"/>
        <v>791</v>
      </c>
      <c r="F41" s="19">
        <v>115</v>
      </c>
      <c r="G41" s="28">
        <f t="shared" si="1"/>
        <v>100</v>
      </c>
      <c r="H41" s="13">
        <v>0</v>
      </c>
      <c r="I41" s="28">
        <f t="shared" si="2"/>
        <v>0</v>
      </c>
      <c r="J41" s="13">
        <v>0</v>
      </c>
      <c r="K41" s="28">
        <f t="shared" si="3"/>
        <v>0</v>
      </c>
      <c r="L41" s="13">
        <f t="shared" si="4"/>
        <v>115</v>
      </c>
      <c r="M41" s="38">
        <v>582</v>
      </c>
      <c r="N41" s="13">
        <f t="shared" si="5"/>
        <v>697</v>
      </c>
      <c r="O41" s="28">
        <f t="shared" si="6"/>
        <v>88.116308470290775</v>
      </c>
      <c r="P41" s="68">
        <v>1.6</v>
      </c>
      <c r="Q41" s="13">
        <f t="shared" si="7"/>
        <v>94</v>
      </c>
      <c r="R41" s="28">
        <f t="shared" si="8"/>
        <v>11.883691529709228</v>
      </c>
      <c r="S41" s="49">
        <v>94</v>
      </c>
      <c r="T41" s="51">
        <v>0</v>
      </c>
    </row>
    <row r="42" spans="1:20" ht="36" customHeight="1" x14ac:dyDescent="0.3">
      <c r="A42" s="6" t="s">
        <v>35</v>
      </c>
      <c r="B42" s="14">
        <v>1735</v>
      </c>
      <c r="C42" s="19">
        <v>211</v>
      </c>
      <c r="D42" s="19">
        <v>277</v>
      </c>
      <c r="E42" s="13">
        <f t="shared" si="0"/>
        <v>2223</v>
      </c>
      <c r="F42" s="19">
        <v>342</v>
      </c>
      <c r="G42" s="28">
        <f t="shared" si="1"/>
        <v>99.708454810495624</v>
      </c>
      <c r="H42" s="13">
        <v>1</v>
      </c>
      <c r="I42" s="28">
        <f t="shared" si="2"/>
        <v>0.29154518950437319</v>
      </c>
      <c r="J42" s="13">
        <v>0</v>
      </c>
      <c r="K42" s="28">
        <f t="shared" si="3"/>
        <v>0</v>
      </c>
      <c r="L42" s="13">
        <f t="shared" si="4"/>
        <v>343</v>
      </c>
      <c r="M42" s="38">
        <v>1620</v>
      </c>
      <c r="N42" s="13">
        <f t="shared" si="5"/>
        <v>1963</v>
      </c>
      <c r="O42" s="28">
        <f t="shared" si="6"/>
        <v>88.304093567251456</v>
      </c>
      <c r="P42" s="45">
        <v>2.54</v>
      </c>
      <c r="Q42" s="13">
        <f t="shared" si="7"/>
        <v>260</v>
      </c>
      <c r="R42" s="28">
        <f t="shared" si="8"/>
        <v>11.695906432748536</v>
      </c>
      <c r="S42" s="49">
        <v>260</v>
      </c>
      <c r="T42" s="51">
        <v>0</v>
      </c>
    </row>
    <row r="43" spans="1:20" ht="20.85" customHeight="1" x14ac:dyDescent="0.25">
      <c r="A43" s="2"/>
      <c r="B43" s="2"/>
      <c r="C43" s="2"/>
      <c r="D43" s="2"/>
      <c r="E43" s="22"/>
      <c r="F43" s="22"/>
      <c r="G43" s="59" t="s">
        <v>62</v>
      </c>
      <c r="H43" s="59"/>
      <c r="I43" s="25"/>
      <c r="J43" s="2"/>
      <c r="K43" s="34"/>
      <c r="L43" s="36"/>
      <c r="M43" s="36"/>
      <c r="N43" s="36"/>
      <c r="O43" s="34"/>
      <c r="P43" s="52" t="s">
        <v>86</v>
      </c>
      <c r="Q43" s="52"/>
      <c r="R43" s="52"/>
      <c r="S43" s="52"/>
      <c r="T43" s="52"/>
    </row>
    <row r="44" spans="1:20" ht="20.25" customHeight="1" x14ac:dyDescent="0.25">
      <c r="A44" s="7" t="s">
        <v>36</v>
      </c>
      <c r="B44" s="7"/>
      <c r="C44" s="7"/>
      <c r="D44" s="7" t="s">
        <v>52</v>
      </c>
      <c r="E44" s="7"/>
      <c r="F44" s="7"/>
      <c r="G44" s="23"/>
      <c r="H44" s="20"/>
      <c r="I44" s="30"/>
      <c r="J44" s="29"/>
      <c r="K44" s="30"/>
      <c r="L44" s="7" t="s">
        <v>73</v>
      </c>
      <c r="M44" s="7"/>
      <c r="N44" s="7"/>
      <c r="O44" s="23"/>
      <c r="P44" s="20"/>
      <c r="Q44" s="20"/>
      <c r="R44" s="8"/>
      <c r="S44" s="8"/>
      <c r="T44" s="8"/>
    </row>
    <row r="45" spans="1:20" ht="20.25" customHeight="1" x14ac:dyDescent="0.25">
      <c r="A45" s="7"/>
      <c r="B45" s="7"/>
      <c r="C45" s="7"/>
      <c r="D45" s="7"/>
      <c r="E45" s="7"/>
      <c r="F45" s="7"/>
      <c r="G45" s="53" t="s">
        <v>63</v>
      </c>
      <c r="H45" s="53"/>
      <c r="I45" s="30"/>
      <c r="J45" s="32"/>
      <c r="K45" s="30"/>
      <c r="L45" s="7"/>
      <c r="M45" s="7"/>
      <c r="N45" s="37"/>
      <c r="O45" s="43"/>
      <c r="P45" s="46"/>
      <c r="Q45" s="46"/>
      <c r="R45" s="8"/>
      <c r="S45" s="8"/>
      <c r="T45" s="8"/>
    </row>
    <row r="46" spans="1:20" ht="20.25" customHeight="1" x14ac:dyDescent="0.25">
      <c r="A46" s="7"/>
      <c r="B46" s="7"/>
      <c r="C46" s="7"/>
      <c r="D46" s="7"/>
      <c r="E46" s="7"/>
      <c r="F46" s="7"/>
      <c r="G46" s="30"/>
      <c r="H46" s="7"/>
      <c r="I46" s="30"/>
      <c r="J46" s="7"/>
      <c r="K46" s="35"/>
      <c r="L46" s="7"/>
      <c r="M46" s="7"/>
      <c r="N46" s="7"/>
      <c r="O46" s="43"/>
      <c r="P46" s="20"/>
      <c r="Q46" s="20"/>
      <c r="R46" s="8"/>
      <c r="S46" s="8"/>
      <c r="T46" s="8"/>
    </row>
    <row r="47" spans="1:20" ht="20.25" customHeight="1" x14ac:dyDescent="0.25">
      <c r="A47" s="7" t="s">
        <v>37</v>
      </c>
      <c r="B47" s="15" t="s">
        <v>44</v>
      </c>
      <c r="C47" s="15"/>
      <c r="D47" s="7"/>
      <c r="E47" s="7"/>
      <c r="F47" s="7"/>
      <c r="G47" s="30"/>
      <c r="H47" s="7"/>
      <c r="I47" s="30"/>
      <c r="J47" s="7"/>
      <c r="K47" s="35"/>
      <c r="L47" s="37"/>
      <c r="M47" s="7"/>
      <c r="N47" s="7"/>
      <c r="O47" s="43"/>
      <c r="P47" s="46"/>
      <c r="Q47" s="46"/>
      <c r="R47" s="8"/>
      <c r="S47" s="8"/>
      <c r="T47" s="8"/>
    </row>
    <row r="48" spans="1:20" ht="20.25" customHeight="1" x14ac:dyDescent="0.25">
      <c r="A48" s="7" t="s">
        <v>38</v>
      </c>
      <c r="B48" s="16" t="s">
        <v>45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3"/>
      <c r="P48" s="20"/>
      <c r="Q48" s="46"/>
      <c r="R48" s="8"/>
      <c r="S48" s="8"/>
      <c r="T48" s="8"/>
    </row>
    <row r="49" spans="1:20" ht="20.25" customHeight="1" x14ac:dyDescent="0.25">
      <c r="A49" s="7" t="s">
        <v>39</v>
      </c>
      <c r="B49" s="16" t="s">
        <v>46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15.9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15.9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15.9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15.9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15.9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15.9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15.9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15.9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15.9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15.9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15.9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15.9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15.9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15.9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15.9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15.9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15.9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15.9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15.9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15.9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15.9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15.9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15.9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15.9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15.9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15.9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15.9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15.9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15.9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15.9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15.9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15.9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15.9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15.9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15.9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15.9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15.9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15.9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15.9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15.9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15.9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15.9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15.9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15.9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15.9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15.9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15.9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15.9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15.9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15.9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15.9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15.9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15.9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15.9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15.9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15.9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ht="15.9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15.9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15.9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ht="15.9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15.9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15.9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ht="15.9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ht="15.9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ht="15.9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15.9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15.9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15.9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15.9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ht="15.9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15.9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15.9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15.9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15.9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15.9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15.9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15.9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15.9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ht="15.9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ht="15.9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15.9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15.9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15.9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15.9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15.9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15.9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15.9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15.9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ht="15.9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15.9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ht="15.9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ht="15.9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ht="15.9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ht="15.9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ht="15.9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ht="15.9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ht="15.9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ht="15.9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ht="15.9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ht="15.9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ht="15.9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ht="15.9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ht="15.9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ht="15.9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ht="15.9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ht="15.9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ht="15.9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ht="15.9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ht="15.9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ht="15.9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15.9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ht="15.9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ht="15.9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ht="15.9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ht="15.9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ht="15.9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ht="15.9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ht="15.9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ht="15.9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ht="15.9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ht="15.9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ht="15.9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15.9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ht="15.9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ht="15.9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ht="15.9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ht="15.9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ht="15.9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ht="15.9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ht="15.9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ht="15.9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ht="15.9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15.9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ht="15.9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ht="15.9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ht="15.9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ht="15.9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15.9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15.9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ht="15.9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15.9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15.9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15.9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ht="15.9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ht="15.9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ht="15.9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:20" ht="15.9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 ht="15.9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:20" ht="15.9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pans="1:20" ht="15.9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1:20" ht="15.9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spans="1:20" ht="15.9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</sheetData>
  <mergeCells count="28">
    <mergeCell ref="B6:E6"/>
    <mergeCell ref="F6:P6"/>
    <mergeCell ref="Q6:T6"/>
    <mergeCell ref="F7:K7"/>
    <mergeCell ref="P1:T1"/>
    <mergeCell ref="P2:T2"/>
    <mergeCell ref="A4:T4"/>
    <mergeCell ref="A5:T5"/>
    <mergeCell ref="I2:N2"/>
    <mergeCell ref="S7:S9"/>
    <mergeCell ref="T7:T9"/>
    <mergeCell ref="N7:O7"/>
    <mergeCell ref="B7:B9"/>
    <mergeCell ref="C7:C9"/>
    <mergeCell ref="D7:D9"/>
    <mergeCell ref="P43:T43"/>
    <mergeCell ref="G45:H45"/>
    <mergeCell ref="E8:E9"/>
    <mergeCell ref="F8:G8"/>
    <mergeCell ref="Q8:R8"/>
    <mergeCell ref="H8:I8"/>
    <mergeCell ref="J8:K8"/>
    <mergeCell ref="L8:L9"/>
    <mergeCell ref="N8:O8"/>
    <mergeCell ref="G43:H43"/>
    <mergeCell ref="P7:P9"/>
    <mergeCell ref="Q7:R7"/>
    <mergeCell ref="M7:M9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一般公文統計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家墉 張</cp:lastModifiedBy>
  <dcterms:modified xsi:type="dcterms:W3CDTF">2025-10-15T06:11:08Z</dcterms:modified>
</cp:coreProperties>
</file>