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indy1217\Downloads\"/>
    </mc:Choice>
  </mc:AlternateContent>
  <xr:revisionPtr revIDLastSave="0" documentId="13_ncr:1_{E58CA982-87DF-4532-A991-AB7B447BBFD2}" xr6:coauthVersionLast="47" xr6:coauthVersionMax="47" xr10:uidLastSave="{00000000-0000-0000-0000-000000000000}"/>
  <bookViews>
    <workbookView xWindow="-120" yWindow="-120" windowWidth="29040" windowHeight="15840" xr2:uid="{00000000-000D-0000-FFFF-FFFF00000000}"/>
  </bookViews>
  <sheets>
    <sheet name="表" sheetId="1" r:id="rId1"/>
  </sheets>
  <calcPr calcId="191029"/>
</workbook>
</file>

<file path=xl/calcChain.xml><?xml version="1.0" encoding="utf-8"?>
<calcChain xmlns="http://schemas.openxmlformats.org/spreadsheetml/2006/main">
  <c r="B84" i="1" l="1"/>
  <c r="B83" i="1"/>
  <c r="B82" i="1" s="1"/>
  <c r="M82" i="1"/>
  <c r="L82" i="1"/>
  <c r="K82" i="1"/>
  <c r="J82" i="1"/>
  <c r="I82" i="1"/>
  <c r="H82" i="1"/>
  <c r="G82" i="1"/>
  <c r="F82" i="1"/>
  <c r="E82" i="1"/>
  <c r="D82" i="1"/>
  <c r="C82" i="1"/>
  <c r="B81" i="1"/>
  <c r="M80" i="1"/>
  <c r="L80" i="1"/>
  <c r="K80" i="1"/>
  <c r="J80" i="1"/>
  <c r="I80" i="1"/>
  <c r="H80" i="1"/>
  <c r="G80" i="1"/>
  <c r="F80" i="1"/>
  <c r="E80" i="1"/>
  <c r="D80" i="1"/>
  <c r="C80" i="1"/>
  <c r="B80" i="1"/>
  <c r="B79" i="1"/>
  <c r="M78" i="1"/>
  <c r="L78" i="1"/>
  <c r="K78" i="1"/>
  <c r="J78" i="1"/>
  <c r="I78" i="1"/>
  <c r="H78" i="1"/>
  <c r="G78" i="1"/>
  <c r="F78" i="1"/>
  <c r="E78" i="1"/>
  <c r="D78" i="1"/>
  <c r="C78" i="1"/>
  <c r="B78" i="1"/>
  <c r="B77" i="1"/>
  <c r="M76" i="1"/>
  <c r="L76" i="1"/>
  <c r="K76" i="1"/>
  <c r="J76" i="1"/>
  <c r="I76" i="1"/>
  <c r="H76" i="1"/>
  <c r="G76" i="1"/>
  <c r="F76" i="1"/>
  <c r="E76" i="1"/>
  <c r="D76" i="1"/>
  <c r="C76" i="1"/>
  <c r="B76" i="1"/>
  <c r="B75" i="1"/>
  <c r="M74" i="1"/>
  <c r="L74" i="1"/>
  <c r="K74" i="1"/>
  <c r="J74" i="1"/>
  <c r="I74" i="1"/>
  <c r="H74" i="1"/>
  <c r="G74" i="1"/>
  <c r="F74" i="1"/>
  <c r="E74" i="1"/>
  <c r="D74" i="1"/>
  <c r="C74" i="1"/>
  <c r="B74" i="1"/>
  <c r="B73" i="1"/>
  <c r="B71" i="1" s="1"/>
  <c r="B72" i="1"/>
  <c r="M71" i="1"/>
  <c r="L71" i="1"/>
  <c r="K71" i="1"/>
  <c r="J71" i="1"/>
  <c r="I71" i="1"/>
  <c r="H71" i="1"/>
  <c r="G71" i="1"/>
  <c r="F71" i="1"/>
  <c r="E71" i="1"/>
  <c r="D71" i="1"/>
  <c r="C71" i="1"/>
  <c r="B65" i="1"/>
  <c r="M64" i="1"/>
  <c r="L64" i="1"/>
  <c r="K64" i="1"/>
  <c r="J64" i="1"/>
  <c r="I64" i="1"/>
  <c r="H64" i="1"/>
  <c r="G64" i="1"/>
  <c r="F64" i="1"/>
  <c r="E64" i="1"/>
  <c r="D64" i="1"/>
  <c r="C64" i="1"/>
  <c r="B64" i="1"/>
  <c r="B63" i="1"/>
  <c r="M62" i="1"/>
  <c r="L62" i="1"/>
  <c r="K62" i="1"/>
  <c r="J62" i="1"/>
  <c r="I62" i="1"/>
  <c r="H62" i="1"/>
  <c r="G62" i="1"/>
  <c r="F62" i="1"/>
  <c r="E62" i="1"/>
  <c r="D62" i="1"/>
  <c r="C62" i="1"/>
  <c r="B62" i="1"/>
  <c r="B61" i="1"/>
  <c r="M60" i="1"/>
  <c r="L60" i="1"/>
  <c r="K60" i="1"/>
  <c r="J60" i="1"/>
  <c r="I60" i="1"/>
  <c r="H60" i="1"/>
  <c r="G60" i="1"/>
  <c r="F60" i="1"/>
  <c r="E60" i="1"/>
  <c r="D60" i="1"/>
  <c r="C60" i="1"/>
  <c r="B60" i="1"/>
  <c r="B59" i="1"/>
  <c r="B58" i="1"/>
  <c r="M57" i="1"/>
  <c r="L57" i="1"/>
  <c r="K57" i="1"/>
  <c r="J57" i="1"/>
  <c r="I57" i="1"/>
  <c r="H57" i="1"/>
  <c r="G57" i="1"/>
  <c r="F57" i="1"/>
  <c r="E57" i="1"/>
  <c r="D57" i="1"/>
  <c r="C57" i="1"/>
  <c r="B57" i="1"/>
  <c r="B56" i="1"/>
  <c r="B55" i="1" s="1"/>
  <c r="M55" i="1"/>
  <c r="L55" i="1"/>
  <c r="K55" i="1"/>
  <c r="J55" i="1"/>
  <c r="I55" i="1"/>
  <c r="H55" i="1"/>
  <c r="G55" i="1"/>
  <c r="F55" i="1"/>
  <c r="E55" i="1"/>
  <c r="D55" i="1"/>
  <c r="C55" i="1"/>
  <c r="B54" i="1"/>
  <c r="B53" i="1"/>
  <c r="B52" i="1"/>
  <c r="B51" i="1" s="1"/>
  <c r="M51" i="1"/>
  <c r="L51" i="1"/>
  <c r="K51" i="1"/>
  <c r="J51" i="1"/>
  <c r="I51" i="1"/>
  <c r="H51" i="1"/>
  <c r="G51" i="1"/>
  <c r="F51" i="1"/>
  <c r="E51" i="1"/>
  <c r="D51" i="1"/>
  <c r="C51" i="1"/>
  <c r="B50" i="1"/>
  <c r="M49" i="1"/>
  <c r="L49" i="1"/>
  <c r="K49" i="1"/>
  <c r="J49" i="1"/>
  <c r="I49" i="1"/>
  <c r="H49" i="1"/>
  <c r="G49" i="1"/>
  <c r="F49" i="1"/>
  <c r="E49" i="1"/>
  <c r="D49" i="1"/>
  <c r="C49" i="1"/>
  <c r="B49" i="1"/>
  <c r="B43" i="1"/>
  <c r="M42" i="1"/>
  <c r="L42" i="1"/>
  <c r="K42" i="1"/>
  <c r="J42" i="1"/>
  <c r="I42" i="1"/>
  <c r="H42" i="1"/>
  <c r="G42" i="1"/>
  <c r="F42" i="1"/>
  <c r="E42" i="1"/>
  <c r="D42" i="1"/>
  <c r="C42" i="1"/>
  <c r="B42" i="1"/>
  <c r="B41" i="1"/>
  <c r="M40" i="1"/>
  <c r="L40" i="1"/>
  <c r="K40" i="1"/>
  <c r="J40" i="1"/>
  <c r="I40" i="1"/>
  <c r="H40" i="1"/>
  <c r="G40" i="1"/>
  <c r="F40" i="1"/>
  <c r="E40" i="1"/>
  <c r="D40" i="1"/>
  <c r="C40" i="1"/>
  <c r="B40" i="1"/>
  <c r="B39" i="1"/>
  <c r="B38" i="1"/>
  <c r="B35" i="1" s="1"/>
  <c r="B37" i="1"/>
  <c r="B36" i="1"/>
  <c r="M35" i="1"/>
  <c r="L35" i="1"/>
  <c r="K35" i="1"/>
  <c r="J35" i="1"/>
  <c r="I35" i="1"/>
  <c r="H35" i="1"/>
  <c r="G35" i="1"/>
  <c r="F35" i="1"/>
  <c r="E35" i="1"/>
  <c r="D35" i="1"/>
  <c r="C35" i="1"/>
  <c r="B34" i="1"/>
  <c r="B33" i="1"/>
  <c r="B32" i="1"/>
  <c r="B31" i="1" s="1"/>
  <c r="M31" i="1"/>
  <c r="L31" i="1"/>
  <c r="K31" i="1"/>
  <c r="J31" i="1"/>
  <c r="I31" i="1"/>
  <c r="H31" i="1"/>
  <c r="G31" i="1"/>
  <c r="F31" i="1"/>
  <c r="E31" i="1"/>
  <c r="D31" i="1"/>
  <c r="C31" i="1"/>
  <c r="B30" i="1"/>
  <c r="B29" i="1"/>
  <c r="B28" i="1"/>
  <c r="M27" i="1"/>
  <c r="L27" i="1"/>
  <c r="K27" i="1"/>
  <c r="J27" i="1"/>
  <c r="I27" i="1"/>
  <c r="H27" i="1"/>
  <c r="G27" i="1"/>
  <c r="F27" i="1"/>
  <c r="E27" i="1"/>
  <c r="D27" i="1"/>
  <c r="C27" i="1"/>
  <c r="B27" i="1"/>
  <c r="B21" i="1"/>
  <c r="B20" i="1"/>
  <c r="B18" i="1" s="1"/>
  <c r="B19" i="1"/>
  <c r="M18" i="1"/>
  <c r="L18" i="1"/>
  <c r="K18" i="1"/>
  <c r="J18" i="1"/>
  <c r="I18" i="1"/>
  <c r="H18" i="1"/>
  <c r="G18" i="1"/>
  <c r="F18" i="1"/>
  <c r="E18" i="1"/>
  <c r="D18" i="1"/>
  <c r="D6" i="1" s="1"/>
  <c r="C18" i="1"/>
  <c r="B17" i="1"/>
  <c r="B15" i="1" s="1"/>
  <c r="B16" i="1"/>
  <c r="M15" i="1"/>
  <c r="L15" i="1"/>
  <c r="K15" i="1"/>
  <c r="J15" i="1"/>
  <c r="I15" i="1"/>
  <c r="H15" i="1"/>
  <c r="G15" i="1"/>
  <c r="F15" i="1"/>
  <c r="E15" i="1"/>
  <c r="E6" i="1" s="1"/>
  <c r="D15" i="1"/>
  <c r="C15" i="1"/>
  <c r="B14" i="1"/>
  <c r="M13" i="1"/>
  <c r="L13" i="1"/>
  <c r="K13" i="1"/>
  <c r="J13" i="1"/>
  <c r="I13" i="1"/>
  <c r="H13" i="1"/>
  <c r="G13" i="1"/>
  <c r="F13" i="1"/>
  <c r="E13" i="1"/>
  <c r="D13" i="1"/>
  <c r="C13" i="1"/>
  <c r="B13" i="1"/>
  <c r="B12" i="1"/>
  <c r="B11" i="1"/>
  <c r="B10" i="1" s="1"/>
  <c r="M10" i="1"/>
  <c r="L10" i="1"/>
  <c r="K10" i="1"/>
  <c r="K6" i="1" s="1"/>
  <c r="J10" i="1"/>
  <c r="J6" i="1" s="1"/>
  <c r="I10" i="1"/>
  <c r="I6" i="1" s="1"/>
  <c r="H10" i="1"/>
  <c r="H6" i="1" s="1"/>
  <c r="G10" i="1"/>
  <c r="G6" i="1" s="1"/>
  <c r="F10" i="1"/>
  <c r="F6" i="1" s="1"/>
  <c r="E10" i="1"/>
  <c r="D10" i="1"/>
  <c r="C10" i="1"/>
  <c r="B9" i="1"/>
  <c r="B8" i="1"/>
  <c r="B7" i="1" s="1"/>
  <c r="M7" i="1"/>
  <c r="M6" i="1" s="1"/>
  <c r="L7" i="1"/>
  <c r="K7" i="1"/>
  <c r="J7" i="1"/>
  <c r="I7" i="1"/>
  <c r="H7" i="1"/>
  <c r="G7" i="1"/>
  <c r="F7" i="1"/>
  <c r="E7" i="1"/>
  <c r="D7" i="1"/>
  <c r="C7" i="1"/>
  <c r="C6" i="1" s="1"/>
  <c r="L6" i="1"/>
  <c r="B6" i="1" l="1"/>
</calcChain>
</file>

<file path=xl/sharedStrings.xml><?xml version="1.0" encoding="utf-8"?>
<sst xmlns="http://schemas.openxmlformats.org/spreadsheetml/2006/main" count="162" uniqueCount="94">
  <si>
    <t>公  開  類</t>
  </si>
  <si>
    <t>年       報</t>
  </si>
  <si>
    <t>臺中市各區公有零售市場攤(鋪)位數</t>
  </si>
  <si>
    <t>中華民國 113 年</t>
  </si>
  <si>
    <t>區別及市場別</t>
  </si>
  <si>
    <t>總  計</t>
  </si>
  <si>
    <t>中區</t>
  </si>
  <si>
    <t>第一市場</t>
  </si>
  <si>
    <t>第二市場</t>
  </si>
  <si>
    <t>東區</t>
  </si>
  <si>
    <t>建國市場</t>
  </si>
  <si>
    <t>合作市場</t>
  </si>
  <si>
    <t>南區</t>
  </si>
  <si>
    <t>第三市場</t>
  </si>
  <si>
    <t>西區</t>
  </si>
  <si>
    <t>第五市場</t>
  </si>
  <si>
    <t>篤行市場</t>
  </si>
  <si>
    <t>北區</t>
  </si>
  <si>
    <t>一心市場</t>
  </si>
  <si>
    <t>平等市場</t>
  </si>
  <si>
    <t>中德市場</t>
  </si>
  <si>
    <t>公開類</t>
  </si>
  <si>
    <t>年報</t>
  </si>
  <si>
    <t>臺中市各區公有零售市場攤(鋪)位數（續1）</t>
  </si>
  <si>
    <t>北屯區</t>
  </si>
  <si>
    <t>東峰市場</t>
  </si>
  <si>
    <t>東光市場</t>
  </si>
  <si>
    <t>后庒市場</t>
  </si>
  <si>
    <t>西屯區</t>
  </si>
  <si>
    <t>福安市場</t>
  </si>
  <si>
    <t>中義市場</t>
  </si>
  <si>
    <t>何厝市場</t>
  </si>
  <si>
    <t>南屯區</t>
  </si>
  <si>
    <t>小康市場</t>
  </si>
  <si>
    <t>大新市場</t>
  </si>
  <si>
    <t>大進市場</t>
  </si>
  <si>
    <t>南屯市場</t>
  </si>
  <si>
    <t>外埔區</t>
  </si>
  <si>
    <t>外埔市場</t>
  </si>
  <si>
    <t>太平區</t>
  </si>
  <si>
    <t>太平市場</t>
  </si>
  <si>
    <t>臺中市各區公有零售市場攤(鋪)位數（續2）</t>
  </si>
  <si>
    <t>中華民國113年</t>
  </si>
  <si>
    <t>大雅區</t>
  </si>
  <si>
    <t>大雅市場</t>
  </si>
  <si>
    <t>大甲區</t>
  </si>
  <si>
    <t>日南市場</t>
  </si>
  <si>
    <t>豐原區</t>
  </si>
  <si>
    <t>梧棲區</t>
  </si>
  <si>
    <t>神岡區</t>
  </si>
  <si>
    <t>神岡市場</t>
  </si>
  <si>
    <t>沙鹿區</t>
  </si>
  <si>
    <t>沙鹿市場</t>
  </si>
  <si>
    <t>東勢區</t>
  </si>
  <si>
    <t>東勢市場</t>
  </si>
  <si>
    <t>臺中市各區公有零售市場攤(鋪)位數（續3完）</t>
  </si>
  <si>
    <t>清水區</t>
  </si>
  <si>
    <t>龍井區</t>
  </si>
  <si>
    <t>龍泉市場</t>
  </si>
  <si>
    <t>霧峰區</t>
  </si>
  <si>
    <t>霧峰市場</t>
  </si>
  <si>
    <t>大肚區</t>
  </si>
  <si>
    <t>大肚市場</t>
  </si>
  <si>
    <t>烏日區</t>
  </si>
  <si>
    <t>烏日市場</t>
  </si>
  <si>
    <t>后里區</t>
  </si>
  <si>
    <t>以下空白</t>
  </si>
  <si>
    <t>填表</t>
  </si>
  <si>
    <t>資料來源：本局市場管理科根據臺中市各公有市場資訊系統資料及各市場調查資料彙編而成。</t>
  </si>
  <si>
    <t>填表說明：本表編製1份，並依統計法規定永久保存，資料透過網際網路上傳至「臺中市公務統計行政管理系統」。</t>
  </si>
  <si>
    <t>備註：42處市場更正為40處，係中央市場及追分市場113年已完成市場收回作業。</t>
  </si>
  <si>
    <t>次年2月底前填報</t>
  </si>
  <si>
    <t>總計</t>
  </si>
  <si>
    <t>果菜</t>
  </si>
  <si>
    <t>審核</t>
  </si>
  <si>
    <t>畜肉</t>
  </si>
  <si>
    <t>禽肉</t>
  </si>
  <si>
    <t>業務主管人員</t>
  </si>
  <si>
    <t>主辦統計人員</t>
  </si>
  <si>
    <t>水產</t>
  </si>
  <si>
    <t>糧食</t>
  </si>
  <si>
    <t>雜貨</t>
  </si>
  <si>
    <t>飲食</t>
  </si>
  <si>
    <t>機關首長</t>
  </si>
  <si>
    <t>百貨</t>
  </si>
  <si>
    <t>五金</t>
  </si>
  <si>
    <t>編製機關</t>
  </si>
  <si>
    <t>表    號</t>
  </si>
  <si>
    <t>裝飾品</t>
  </si>
  <si>
    <t>表號</t>
  </si>
  <si>
    <t>臺中市政府經濟發展局</t>
  </si>
  <si>
    <t>21412-01-01-2</t>
  </si>
  <si>
    <t>其他</t>
  </si>
  <si>
    <t>編製日期:中華民國114年2月17日</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</si>
</sst>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_(* #,##0_);_(* \(#,##0\);_(* &quot;-&quot;??_);_(@_)"/>
  </numFmts>
  <fonts count="10">
    <font>
      <sz val="11"/>
      <color theme="1"/>
      <name val="Calibri"/>
      <scheme val="minor"/>
    </font>
    <font>
      <sz val="12"/>
      <color rgb="FF000000"/>
      <name val="華康楷書體W5"/>
      <family val="3"/>
      <charset val="136"/>
    </font>
    <font>
      <b/>
      <sz val="20"/>
      <color rgb="FF000000"/>
      <name val="華康楷書體W5"/>
      <family val="3"/>
      <charset val="136"/>
    </font>
    <font>
      <sz val="10"/>
      <color rgb="FF000000"/>
      <name val="華康楷書體W5"/>
      <family val="3"/>
      <charset val="136"/>
    </font>
    <font>
      <sz val="11"/>
      <color rgb="FF000000"/>
      <name val="華康楷書體W5"/>
      <family val="3"/>
      <charset val="136"/>
    </font>
    <font>
      <sz val="11"/>
      <color rgb="FF000000"/>
      <name val="Calibri"/>
      <family val="2"/>
    </font>
    <font>
      <sz val="12"/>
      <color rgb="FF000000"/>
      <name val="Calibri"/>
      <family val="2"/>
    </font>
    <font>
      <sz val="8"/>
      <color rgb="FF000000"/>
      <name val="華康楷書體W5"/>
      <family val="3"/>
      <charset val="136"/>
    </font>
    <font>
      <sz val="12"/>
      <color rgb="FF000000"/>
      <name val="細明體"/>
      <family val="3"/>
      <charset val="136"/>
    </font>
    <font>
      <sz val="9"/>
      <name val="細明體"/>
      <family val="3"/>
      <charset val="136"/>
      <scheme val="minor"/>
    </font>
  </fonts>
  <fills count="3">
    <fill>
      <patternFill patternType="none"/>
    </fill>
    <fill>
      <patternFill patternType="gray125"/>
    </fill>
    <fill>
      <patternFill patternType="solid">
        <fgColor rgb="FFFFFFFF"/>
        <bgColor rgb="FF000000"/>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50">
    <xf numFmtId="0" fontId="0" fillId="0" borderId="0" xfId="0"/>
    <xf numFmtId="0" fontId="1" fillId="0" borderId="1" xfId="0" applyFont="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horizontal="left" vertical="center"/>
    </xf>
    <xf numFmtId="0" fontId="3" fillId="2" borderId="4" xfId="0" applyFont="1" applyFill="1" applyBorder="1" applyAlignment="1">
      <alignment horizontal="right" vertical="center"/>
    </xf>
    <xf numFmtId="0" fontId="1" fillId="2" borderId="1" xfId="0" applyFont="1" applyFill="1" applyBorder="1" applyAlignment="1">
      <alignment vertical="center"/>
    </xf>
    <xf numFmtId="0" fontId="1" fillId="2" borderId="4" xfId="0" applyFont="1" applyFill="1" applyBorder="1" applyAlignment="1">
      <alignment vertical="center" wrapText="1"/>
    </xf>
    <xf numFmtId="0" fontId="3" fillId="2" borderId="4" xfId="0" applyFont="1" applyFill="1" applyBorder="1" applyAlignment="1">
      <alignment horizontal="right" vertical="center" wrapText="1"/>
    </xf>
    <xf numFmtId="0" fontId="3" fillId="2" borderId="4" xfId="0" applyFont="1" applyFill="1" applyBorder="1" applyAlignment="1">
      <alignment horizontal="left" vertical="center" wrapText="1"/>
    </xf>
    <xf numFmtId="0" fontId="4" fillId="2" borderId="2" xfId="0" applyFont="1" applyFill="1" applyBorder="1"/>
    <xf numFmtId="0" fontId="1" fillId="0" borderId="0" xfId="0" applyFont="1" applyAlignment="1">
      <alignment vertical="center"/>
    </xf>
    <xf numFmtId="0" fontId="4" fillId="0" borderId="0" xfId="0" applyFont="1"/>
    <xf numFmtId="0" fontId="5" fillId="0" borderId="0" xfId="0" applyFont="1"/>
    <xf numFmtId="0" fontId="4" fillId="0" borderId="5" xfId="0" applyFont="1" applyBorder="1"/>
    <xf numFmtId="0" fontId="1" fillId="0" borderId="6" xfId="0" applyFont="1" applyBorder="1" applyAlignment="1">
      <alignment vertical="center"/>
    </xf>
    <xf numFmtId="0" fontId="1" fillId="2" borderId="1" xfId="0" applyFont="1" applyFill="1" applyBorder="1" applyAlignment="1">
      <alignment horizontal="center" vertical="center" wrapText="1"/>
    </xf>
    <xf numFmtId="176" fontId="6" fillId="2" borderId="1" xfId="0" applyNumberFormat="1" applyFont="1" applyFill="1" applyBorder="1"/>
    <xf numFmtId="0" fontId="6" fillId="2" borderId="1" xfId="0" applyFont="1" applyFill="1" applyBorder="1"/>
    <xf numFmtId="0" fontId="1" fillId="2" borderId="7" xfId="0" applyFont="1" applyFill="1" applyBorder="1" applyAlignment="1">
      <alignment vertical="center"/>
    </xf>
    <xf numFmtId="0" fontId="1" fillId="2" borderId="6" xfId="0" applyFont="1" applyFill="1" applyBorder="1" applyAlignment="1">
      <alignment vertical="center"/>
    </xf>
    <xf numFmtId="0" fontId="1" fillId="2" borderId="1" xfId="0" applyFont="1" applyFill="1" applyBorder="1" applyAlignment="1">
      <alignment horizontal="center" vertical="center"/>
    </xf>
    <xf numFmtId="0" fontId="1" fillId="0" borderId="3" xfId="0" applyFont="1" applyBorder="1" applyAlignment="1">
      <alignment vertical="center"/>
    </xf>
    <xf numFmtId="177" fontId="6" fillId="2" borderId="1" xfId="0" applyNumberFormat="1" applyFont="1" applyFill="1" applyBorder="1"/>
    <xf numFmtId="0" fontId="1" fillId="2" borderId="2" xfId="0" applyFont="1" applyFill="1" applyBorder="1" applyAlignment="1">
      <alignment vertical="center"/>
    </xf>
    <xf numFmtId="0" fontId="1" fillId="2" borderId="3" xfId="0" applyFont="1" applyFill="1" applyBorder="1" applyAlignment="1">
      <alignment vertical="center"/>
    </xf>
    <xf numFmtId="177" fontId="6" fillId="2" borderId="1" xfId="0" applyNumberFormat="1" applyFont="1" applyFill="1" applyBorder="1" applyAlignment="1">
      <alignment horizontal="right" vertical="center"/>
    </xf>
    <xf numFmtId="177" fontId="6" fillId="2" borderId="1" xfId="0" applyNumberFormat="1" applyFont="1" applyFill="1" applyBorder="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4" fillId="0" borderId="8" xfId="0" applyFont="1" applyBorder="1"/>
    <xf numFmtId="0" fontId="1" fillId="2" borderId="10" xfId="0" applyFont="1" applyFill="1" applyBorder="1" applyAlignment="1">
      <alignment vertical="center"/>
    </xf>
    <xf numFmtId="0" fontId="1" fillId="2" borderId="9" xfId="0" applyFont="1" applyFill="1" applyBorder="1" applyAlignment="1">
      <alignment vertical="center"/>
    </xf>
    <xf numFmtId="0" fontId="4" fillId="2" borderId="11" xfId="0" applyFont="1" applyFill="1" applyBorder="1" applyAlignment="1">
      <alignment horizontal="center" vertical="center"/>
    </xf>
    <xf numFmtId="0" fontId="6" fillId="2" borderId="11" xfId="0" applyFont="1" applyFill="1" applyBorder="1"/>
    <xf numFmtId="177" fontId="6" fillId="2" borderId="11" xfId="0" applyNumberFormat="1" applyFont="1" applyFill="1" applyBorder="1"/>
    <xf numFmtId="177" fontId="6" fillId="2" borderId="11" xfId="0" applyNumberFormat="1" applyFont="1" applyFill="1" applyBorder="1" applyAlignment="1">
      <alignment horizontal="center"/>
    </xf>
    <xf numFmtId="0" fontId="4" fillId="2" borderId="1" xfId="0" applyFont="1" applyFill="1" applyBorder="1" applyAlignment="1">
      <alignment horizontal="center" vertical="center"/>
    </xf>
    <xf numFmtId="177" fontId="6" fillId="2" borderId="11"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7" fontId="6" fillId="2" borderId="11" xfId="0" applyNumberFormat="1" applyFont="1" applyFill="1" applyBorder="1" applyAlignment="1">
      <alignment vertical="center"/>
    </xf>
    <xf numFmtId="0" fontId="8" fillId="2" borderId="2" xfId="0" applyFont="1" applyFill="1" applyBorder="1" applyAlignment="1">
      <alignment horizontal="right" vertical="center"/>
    </xf>
    <xf numFmtId="49" fontId="1" fillId="0" borderId="3" xfId="0" applyNumberFormat="1" applyFont="1" applyBorder="1" applyAlignment="1">
      <alignment horizontal="center" vertical="center"/>
    </xf>
    <xf numFmtId="0" fontId="1"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 fillId="0" borderId="0" xfId="0" applyFont="1" applyAlignment="1">
      <alignment horizontal="right" vertical="center"/>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2" fillId="0" borderId="2" xfId="0" applyFont="1" applyBorder="1" applyAlignment="1">
      <alignment horizontal="center" vertical="center"/>
    </xf>
    <xf numFmtId="0" fontId="1" fillId="0" borderId="0" xfId="0" applyFont="1" applyAlignment="1">
      <alignment horizontal="center" vertical="center"/>
    </xf>
    <xf numFmtId="0" fontId="1" fillId="2" borderId="2" xfId="0" applyFont="1" applyFill="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topLeftCell="A73" workbookViewId="0">
      <selection activeCell="M87" sqref="M87"/>
    </sheetView>
  </sheetViews>
  <sheetFormatPr defaultColWidth="9.28515625" defaultRowHeight="15"/>
  <cols>
    <col min="1" max="1" width="15.140625" customWidth="1"/>
    <col min="2" max="2" width="13.140625" customWidth="1"/>
    <col min="3" max="11" width="9.28515625" customWidth="1"/>
    <col min="12" max="12" width="11.140625" customWidth="1"/>
    <col min="13" max="13" width="34.140625" customWidth="1"/>
    <col min="14" max="50" width="9.28515625" customWidth="1"/>
  </cols>
  <sheetData>
    <row r="1" spans="1:50" ht="18.2" customHeight="1">
      <c r="A1" s="1" t="s">
        <v>0</v>
      </c>
      <c r="B1" s="13"/>
      <c r="C1" s="11"/>
      <c r="D1" s="11"/>
      <c r="E1" s="11"/>
      <c r="F1" s="11"/>
      <c r="G1" s="11"/>
      <c r="H1" s="11"/>
      <c r="I1" s="11"/>
      <c r="J1" s="11"/>
      <c r="K1" s="29"/>
      <c r="L1" s="1" t="s">
        <v>86</v>
      </c>
      <c r="M1" s="1" t="s">
        <v>90</v>
      </c>
      <c r="N1" s="13"/>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2"/>
    </row>
    <row r="2" spans="1:50" ht="18.2" customHeight="1">
      <c r="A2" s="1" t="s">
        <v>1</v>
      </c>
      <c r="B2" s="14" t="s">
        <v>71</v>
      </c>
      <c r="C2" s="21"/>
      <c r="D2" s="21"/>
      <c r="E2" s="21"/>
      <c r="F2" s="21"/>
      <c r="G2" s="21"/>
      <c r="H2" s="45"/>
      <c r="I2" s="45"/>
      <c r="J2" s="45"/>
      <c r="K2" s="46"/>
      <c r="L2" s="1" t="s">
        <v>87</v>
      </c>
      <c r="M2" s="1" t="s">
        <v>91</v>
      </c>
      <c r="N2" s="13"/>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2"/>
    </row>
    <row r="3" spans="1:50" ht="39.200000000000003" customHeight="1">
      <c r="A3" s="47" t="s">
        <v>2</v>
      </c>
      <c r="B3" s="47"/>
      <c r="C3" s="47"/>
      <c r="D3" s="47"/>
      <c r="E3" s="47"/>
      <c r="F3" s="47"/>
      <c r="G3" s="47"/>
      <c r="H3" s="47"/>
      <c r="I3" s="47"/>
      <c r="J3" s="47"/>
      <c r="K3" s="47"/>
      <c r="L3" s="47"/>
      <c r="M3" s="47"/>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2"/>
    </row>
    <row r="4" spans="1:50" ht="18.2" customHeight="1">
      <c r="A4" s="41" t="s">
        <v>3</v>
      </c>
      <c r="B4" s="41"/>
      <c r="C4" s="41"/>
      <c r="D4" s="41"/>
      <c r="E4" s="41"/>
      <c r="F4" s="41"/>
      <c r="G4" s="41"/>
      <c r="H4" s="41"/>
      <c r="I4" s="41"/>
      <c r="J4" s="41"/>
      <c r="K4" s="41"/>
      <c r="L4" s="41"/>
      <c r="M4" s="4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2"/>
    </row>
    <row r="5" spans="1:50" ht="16.149999999999999" customHeight="1">
      <c r="A5" s="2" t="s">
        <v>4</v>
      </c>
      <c r="B5" s="15" t="s">
        <v>72</v>
      </c>
      <c r="C5" s="20" t="s">
        <v>73</v>
      </c>
      <c r="D5" s="20" t="s">
        <v>75</v>
      </c>
      <c r="E5" s="20" t="s">
        <v>76</v>
      </c>
      <c r="F5" s="20" t="s">
        <v>79</v>
      </c>
      <c r="G5" s="20" t="s">
        <v>80</v>
      </c>
      <c r="H5" s="20" t="s">
        <v>81</v>
      </c>
      <c r="I5" s="20" t="s">
        <v>82</v>
      </c>
      <c r="J5" s="20" t="s">
        <v>84</v>
      </c>
      <c r="K5" s="20" t="s">
        <v>85</v>
      </c>
      <c r="L5" s="20" t="s">
        <v>88</v>
      </c>
      <c r="M5" s="32" t="s">
        <v>92</v>
      </c>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2"/>
    </row>
    <row r="6" spans="1:50" ht="18.2" customHeight="1">
      <c r="A6" s="2" t="s">
        <v>5</v>
      </c>
      <c r="B6" s="16">
        <f t="shared" ref="B6:M6" si="0">B7+B10+B13+B15+B18+B27+B31+B35+B40+B42+B49+B51+B55+B57+B60+B62+B64+B71+B74+B76+B78+B80+B82</f>
        <v>4459</v>
      </c>
      <c r="C6" s="17">
        <f t="shared" si="0"/>
        <v>593</v>
      </c>
      <c r="D6" s="17">
        <f t="shared" si="0"/>
        <v>421</v>
      </c>
      <c r="E6" s="17">
        <f t="shared" si="0"/>
        <v>290</v>
      </c>
      <c r="F6" s="17">
        <f t="shared" si="0"/>
        <v>379</v>
      </c>
      <c r="G6" s="17">
        <f t="shared" si="0"/>
        <v>39</v>
      </c>
      <c r="H6" s="17">
        <f t="shared" si="0"/>
        <v>631</v>
      </c>
      <c r="I6" s="17">
        <f t="shared" si="0"/>
        <v>848</v>
      </c>
      <c r="J6" s="17">
        <f t="shared" si="0"/>
        <v>787</v>
      </c>
      <c r="K6" s="17">
        <f t="shared" si="0"/>
        <v>61</v>
      </c>
      <c r="L6" s="17">
        <f t="shared" si="0"/>
        <v>14</v>
      </c>
      <c r="M6" s="33">
        <f t="shared" si="0"/>
        <v>396</v>
      </c>
      <c r="N6" s="11"/>
      <c r="O6" s="11"/>
      <c r="P6" s="1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2"/>
    </row>
    <row r="7" spans="1:50" ht="18.2" customHeight="1">
      <c r="A7" s="3" t="s">
        <v>6</v>
      </c>
      <c r="B7" s="17">
        <f t="shared" ref="B7:M7" si="1">B8+B9</f>
        <v>571</v>
      </c>
      <c r="C7" s="17">
        <f t="shared" si="1"/>
        <v>27</v>
      </c>
      <c r="D7" s="17">
        <f t="shared" si="1"/>
        <v>8</v>
      </c>
      <c r="E7" s="17">
        <f t="shared" si="1"/>
        <v>8</v>
      </c>
      <c r="F7" s="17">
        <f t="shared" si="1"/>
        <v>9</v>
      </c>
      <c r="G7" s="22">
        <f t="shared" si="1"/>
        <v>0</v>
      </c>
      <c r="H7" s="17">
        <f t="shared" si="1"/>
        <v>70</v>
      </c>
      <c r="I7" s="17">
        <f t="shared" si="1"/>
        <v>150</v>
      </c>
      <c r="J7" s="17">
        <f t="shared" si="1"/>
        <v>296</v>
      </c>
      <c r="K7" s="22">
        <f t="shared" si="1"/>
        <v>0</v>
      </c>
      <c r="L7" s="22">
        <f t="shared" si="1"/>
        <v>0</v>
      </c>
      <c r="M7" s="33">
        <f t="shared" si="1"/>
        <v>3</v>
      </c>
      <c r="N7" s="11"/>
      <c r="O7" s="11"/>
      <c r="P7" s="12"/>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2"/>
    </row>
    <row r="8" spans="1:50" ht="18.2" customHeight="1">
      <c r="A8" s="4" t="s">
        <v>7</v>
      </c>
      <c r="B8" s="17">
        <f>SUM(C8:M8)</f>
        <v>265</v>
      </c>
      <c r="C8" s="22">
        <v>0</v>
      </c>
      <c r="D8" s="22">
        <v>0</v>
      </c>
      <c r="E8" s="22">
        <v>0</v>
      </c>
      <c r="F8" s="22">
        <v>0</v>
      </c>
      <c r="G8" s="22">
        <v>0</v>
      </c>
      <c r="H8" s="17">
        <v>24</v>
      </c>
      <c r="I8" s="17">
        <v>40</v>
      </c>
      <c r="J8" s="17">
        <v>200</v>
      </c>
      <c r="K8" s="22">
        <v>0</v>
      </c>
      <c r="L8" s="22">
        <v>0</v>
      </c>
      <c r="M8" s="33">
        <v>1</v>
      </c>
      <c r="N8" s="11"/>
      <c r="O8" s="11"/>
      <c r="P8" s="12"/>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2"/>
    </row>
    <row r="9" spans="1:50" ht="18.2" customHeight="1">
      <c r="A9" s="4" t="s">
        <v>8</v>
      </c>
      <c r="B9" s="17">
        <f>SUM(C9:M9)</f>
        <v>306</v>
      </c>
      <c r="C9" s="22">
        <v>27</v>
      </c>
      <c r="D9" s="22">
        <v>8</v>
      </c>
      <c r="E9" s="22">
        <v>8</v>
      </c>
      <c r="F9" s="22">
        <v>9</v>
      </c>
      <c r="G9" s="22">
        <v>0</v>
      </c>
      <c r="H9" s="17">
        <v>46</v>
      </c>
      <c r="I9" s="17">
        <v>110</v>
      </c>
      <c r="J9" s="17">
        <v>96</v>
      </c>
      <c r="K9" s="22">
        <v>0</v>
      </c>
      <c r="L9" s="22">
        <v>0</v>
      </c>
      <c r="M9" s="33">
        <v>2</v>
      </c>
      <c r="N9" s="11"/>
      <c r="O9" s="11"/>
      <c r="P9" s="12"/>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2"/>
    </row>
    <row r="10" spans="1:50" ht="18.2" customHeight="1">
      <c r="A10" s="3" t="s">
        <v>9</v>
      </c>
      <c r="B10" s="17">
        <f t="shared" ref="B10:M10" si="2">B11+B12</f>
        <v>764</v>
      </c>
      <c r="C10" s="17">
        <f t="shared" si="2"/>
        <v>186</v>
      </c>
      <c r="D10" s="17">
        <f t="shared" si="2"/>
        <v>93</v>
      </c>
      <c r="E10" s="17">
        <f t="shared" si="2"/>
        <v>88</v>
      </c>
      <c r="F10" s="17">
        <f t="shared" si="2"/>
        <v>120</v>
      </c>
      <c r="G10" s="17">
        <f t="shared" si="2"/>
        <v>3</v>
      </c>
      <c r="H10" s="17">
        <f t="shared" si="2"/>
        <v>145</v>
      </c>
      <c r="I10" s="17">
        <f t="shared" si="2"/>
        <v>68</v>
      </c>
      <c r="J10" s="17">
        <f t="shared" si="2"/>
        <v>21</v>
      </c>
      <c r="K10" s="17">
        <f t="shared" si="2"/>
        <v>37</v>
      </c>
      <c r="L10" s="22">
        <f t="shared" si="2"/>
        <v>0</v>
      </c>
      <c r="M10" s="33">
        <f t="shared" si="2"/>
        <v>3</v>
      </c>
      <c r="N10" s="11"/>
      <c r="O10" s="11"/>
      <c r="P10" s="12"/>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2"/>
    </row>
    <row r="11" spans="1:50" ht="18.2" customHeight="1">
      <c r="A11" s="4" t="s">
        <v>10</v>
      </c>
      <c r="B11" s="17">
        <f>SUM(C11:M11)</f>
        <v>711</v>
      </c>
      <c r="C11" s="17">
        <v>173</v>
      </c>
      <c r="D11" s="17">
        <v>87</v>
      </c>
      <c r="E11" s="17">
        <v>87</v>
      </c>
      <c r="F11" s="17">
        <v>117</v>
      </c>
      <c r="G11" s="17">
        <v>1</v>
      </c>
      <c r="H11" s="17">
        <v>143</v>
      </c>
      <c r="I11" s="17">
        <v>58</v>
      </c>
      <c r="J11" s="17">
        <v>9</v>
      </c>
      <c r="K11" s="17">
        <v>34</v>
      </c>
      <c r="L11" s="22">
        <v>0</v>
      </c>
      <c r="M11" s="33">
        <v>2</v>
      </c>
      <c r="N11" s="11"/>
      <c r="O11" s="11"/>
      <c r="P11" s="12"/>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2"/>
    </row>
    <row r="12" spans="1:50" ht="18.2" customHeight="1">
      <c r="A12" s="4" t="s">
        <v>11</v>
      </c>
      <c r="B12" s="17">
        <f>SUM(C12:M12)</f>
        <v>53</v>
      </c>
      <c r="C12" s="17">
        <v>13</v>
      </c>
      <c r="D12" s="17">
        <v>6</v>
      </c>
      <c r="E12" s="17">
        <v>1</v>
      </c>
      <c r="F12" s="17">
        <v>3</v>
      </c>
      <c r="G12" s="17">
        <v>2</v>
      </c>
      <c r="H12" s="17">
        <v>2</v>
      </c>
      <c r="I12" s="17">
        <v>10</v>
      </c>
      <c r="J12" s="17">
        <v>12</v>
      </c>
      <c r="K12" s="17">
        <v>3</v>
      </c>
      <c r="L12" s="22">
        <v>0</v>
      </c>
      <c r="M12" s="33">
        <v>1</v>
      </c>
      <c r="N12" s="11"/>
      <c r="O12" s="11"/>
      <c r="P12" s="12"/>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2"/>
    </row>
    <row r="13" spans="1:50" ht="18.2" customHeight="1">
      <c r="A13" s="3" t="s">
        <v>12</v>
      </c>
      <c r="B13" s="17">
        <f t="shared" ref="B13:M13" si="3">B14</f>
        <v>203</v>
      </c>
      <c r="C13" s="17">
        <f t="shared" si="3"/>
        <v>35</v>
      </c>
      <c r="D13" s="17">
        <f t="shared" si="3"/>
        <v>29</v>
      </c>
      <c r="E13" s="17">
        <f t="shared" si="3"/>
        <v>24</v>
      </c>
      <c r="F13" s="17">
        <f t="shared" si="3"/>
        <v>19</v>
      </c>
      <c r="G13" s="17">
        <f t="shared" si="3"/>
        <v>2</v>
      </c>
      <c r="H13" s="17">
        <f t="shared" si="3"/>
        <v>21</v>
      </c>
      <c r="I13" s="17">
        <f t="shared" si="3"/>
        <v>22</v>
      </c>
      <c r="J13" s="17">
        <f t="shared" si="3"/>
        <v>19</v>
      </c>
      <c r="K13" s="17">
        <f t="shared" si="3"/>
        <v>9</v>
      </c>
      <c r="L13" s="17">
        <f t="shared" si="3"/>
        <v>3</v>
      </c>
      <c r="M13" s="33">
        <f t="shared" si="3"/>
        <v>20</v>
      </c>
      <c r="N13" s="11"/>
      <c r="O13" s="11"/>
      <c r="P13" s="12"/>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2"/>
    </row>
    <row r="14" spans="1:50" ht="18.2" customHeight="1">
      <c r="A14" s="4" t="s">
        <v>13</v>
      </c>
      <c r="B14" s="17">
        <f>SUM(C14:M14)</f>
        <v>203</v>
      </c>
      <c r="C14" s="17">
        <v>35</v>
      </c>
      <c r="D14" s="17">
        <v>29</v>
      </c>
      <c r="E14" s="17">
        <v>24</v>
      </c>
      <c r="F14" s="17">
        <v>19</v>
      </c>
      <c r="G14" s="17">
        <v>2</v>
      </c>
      <c r="H14" s="17">
        <v>21</v>
      </c>
      <c r="I14" s="17">
        <v>22</v>
      </c>
      <c r="J14" s="17">
        <v>19</v>
      </c>
      <c r="K14" s="17">
        <v>9</v>
      </c>
      <c r="L14" s="17">
        <v>3</v>
      </c>
      <c r="M14" s="33">
        <v>20</v>
      </c>
      <c r="N14" s="11"/>
      <c r="O14" s="11"/>
      <c r="P14" s="12"/>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2"/>
    </row>
    <row r="15" spans="1:50" ht="18.2" customHeight="1">
      <c r="A15" s="3" t="s">
        <v>14</v>
      </c>
      <c r="B15" s="17">
        <f t="shared" ref="B15:M15" si="4">B16+B17</f>
        <v>150</v>
      </c>
      <c r="C15" s="17">
        <f t="shared" si="4"/>
        <v>16</v>
      </c>
      <c r="D15" s="17">
        <f t="shared" si="4"/>
        <v>9</v>
      </c>
      <c r="E15" s="17">
        <f t="shared" si="4"/>
        <v>4</v>
      </c>
      <c r="F15" s="17">
        <f t="shared" si="4"/>
        <v>10</v>
      </c>
      <c r="G15" s="17">
        <f t="shared" si="4"/>
        <v>3</v>
      </c>
      <c r="H15" s="17">
        <f t="shared" si="4"/>
        <v>12</v>
      </c>
      <c r="I15" s="17">
        <f t="shared" si="4"/>
        <v>26</v>
      </c>
      <c r="J15" s="17">
        <f t="shared" si="4"/>
        <v>68</v>
      </c>
      <c r="K15" s="17">
        <f t="shared" si="4"/>
        <v>1</v>
      </c>
      <c r="L15" s="17">
        <f t="shared" si="4"/>
        <v>1</v>
      </c>
      <c r="M15" s="34">
        <f t="shared" si="4"/>
        <v>0</v>
      </c>
      <c r="N15" s="11"/>
      <c r="O15" s="11"/>
      <c r="P15" s="12"/>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2"/>
    </row>
    <row r="16" spans="1:50" ht="18.2" customHeight="1">
      <c r="A16" s="4" t="s">
        <v>15</v>
      </c>
      <c r="B16" s="17">
        <f>SUM(C16:M16)</f>
        <v>116</v>
      </c>
      <c r="C16" s="17">
        <v>15</v>
      </c>
      <c r="D16" s="17">
        <v>6</v>
      </c>
      <c r="E16" s="17">
        <v>2</v>
      </c>
      <c r="F16" s="17">
        <v>10</v>
      </c>
      <c r="G16" s="17">
        <v>3</v>
      </c>
      <c r="H16" s="17">
        <v>11</v>
      </c>
      <c r="I16" s="17">
        <v>25</v>
      </c>
      <c r="J16" s="17">
        <v>43</v>
      </c>
      <c r="K16" s="17">
        <v>1</v>
      </c>
      <c r="L16" s="22">
        <v>0</v>
      </c>
      <c r="M16" s="34">
        <v>0</v>
      </c>
      <c r="N16" s="11"/>
      <c r="O16" s="11"/>
      <c r="P16" s="12"/>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2"/>
    </row>
    <row r="17" spans="1:50" ht="18.2" customHeight="1">
      <c r="A17" s="4" t="s">
        <v>16</v>
      </c>
      <c r="B17" s="17">
        <f>SUM(C17:M17)</f>
        <v>34</v>
      </c>
      <c r="C17" s="17">
        <v>1</v>
      </c>
      <c r="D17" s="17">
        <v>3</v>
      </c>
      <c r="E17" s="17">
        <v>2</v>
      </c>
      <c r="F17" s="22">
        <v>0</v>
      </c>
      <c r="G17" s="22">
        <v>0</v>
      </c>
      <c r="H17" s="17">
        <v>1</v>
      </c>
      <c r="I17" s="17">
        <v>1</v>
      </c>
      <c r="J17" s="17">
        <v>25</v>
      </c>
      <c r="K17" s="22">
        <v>0</v>
      </c>
      <c r="L17" s="17">
        <v>1</v>
      </c>
      <c r="M17" s="34">
        <v>0</v>
      </c>
      <c r="N17" s="11"/>
      <c r="O17" s="11"/>
      <c r="P17" s="12"/>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2"/>
    </row>
    <row r="18" spans="1:50" ht="18.2" customHeight="1">
      <c r="A18" s="3" t="s">
        <v>17</v>
      </c>
      <c r="B18" s="17">
        <f t="shared" ref="B18:M18" si="5">B19+B20+B21</f>
        <v>118</v>
      </c>
      <c r="C18" s="17">
        <f t="shared" si="5"/>
        <v>5</v>
      </c>
      <c r="D18" s="17">
        <f t="shared" si="5"/>
        <v>3</v>
      </c>
      <c r="E18" s="17">
        <f t="shared" si="5"/>
        <v>1</v>
      </c>
      <c r="F18" s="22">
        <f t="shared" si="5"/>
        <v>0</v>
      </c>
      <c r="G18" s="17">
        <f t="shared" si="5"/>
        <v>1</v>
      </c>
      <c r="H18" s="17">
        <f t="shared" si="5"/>
        <v>7</v>
      </c>
      <c r="I18" s="17">
        <f t="shared" si="5"/>
        <v>46</v>
      </c>
      <c r="J18" s="17">
        <f t="shared" si="5"/>
        <v>15</v>
      </c>
      <c r="K18" s="17">
        <f t="shared" si="5"/>
        <v>5</v>
      </c>
      <c r="L18" s="17">
        <f t="shared" si="5"/>
        <v>2</v>
      </c>
      <c r="M18" s="33">
        <f t="shared" si="5"/>
        <v>33</v>
      </c>
      <c r="N18" s="11"/>
      <c r="O18" s="11"/>
      <c r="P18" s="12"/>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2"/>
    </row>
    <row r="19" spans="1:50" ht="18.2" customHeight="1">
      <c r="A19" s="4" t="s">
        <v>18</v>
      </c>
      <c r="B19" s="17">
        <f>SUM(C19:M19)</f>
        <v>94</v>
      </c>
      <c r="C19" s="17">
        <v>5</v>
      </c>
      <c r="D19" s="17">
        <v>3</v>
      </c>
      <c r="E19" s="17">
        <v>1</v>
      </c>
      <c r="F19" s="22">
        <v>0</v>
      </c>
      <c r="G19" s="22">
        <v>0</v>
      </c>
      <c r="H19" s="17">
        <v>2</v>
      </c>
      <c r="I19" s="17">
        <v>38</v>
      </c>
      <c r="J19" s="17">
        <v>7</v>
      </c>
      <c r="K19" s="17">
        <v>3</v>
      </c>
      <c r="L19" s="17">
        <v>2</v>
      </c>
      <c r="M19" s="33">
        <v>33</v>
      </c>
      <c r="N19" s="11"/>
      <c r="O19" s="11"/>
      <c r="P19" s="12"/>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2"/>
    </row>
    <row r="20" spans="1:50" ht="18.2" customHeight="1">
      <c r="A20" s="4" t="s">
        <v>19</v>
      </c>
      <c r="B20" s="17">
        <f>SUM(C20:M20)</f>
        <v>12</v>
      </c>
      <c r="C20" s="22">
        <v>0</v>
      </c>
      <c r="D20" s="22">
        <v>0</v>
      </c>
      <c r="E20" s="22">
        <v>0</v>
      </c>
      <c r="F20" s="22">
        <v>0</v>
      </c>
      <c r="G20" s="22">
        <v>0</v>
      </c>
      <c r="H20" s="17">
        <v>5</v>
      </c>
      <c r="I20" s="17">
        <v>6</v>
      </c>
      <c r="J20" s="17">
        <v>1</v>
      </c>
      <c r="K20" s="22">
        <v>0</v>
      </c>
      <c r="L20" s="22">
        <v>0</v>
      </c>
      <c r="M20" s="34">
        <v>0</v>
      </c>
      <c r="N20" s="11"/>
      <c r="O20" s="11"/>
      <c r="P20" s="12"/>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2"/>
    </row>
    <row r="21" spans="1:50" ht="18.2" customHeight="1">
      <c r="A21" s="4" t="s">
        <v>20</v>
      </c>
      <c r="B21" s="17">
        <f>SUM(C21:M21)</f>
        <v>12</v>
      </c>
      <c r="C21" s="22">
        <v>0</v>
      </c>
      <c r="D21" s="22">
        <v>0</v>
      </c>
      <c r="E21" s="22">
        <v>0</v>
      </c>
      <c r="F21" s="22">
        <v>0</v>
      </c>
      <c r="G21" s="17">
        <v>1</v>
      </c>
      <c r="H21" s="22">
        <v>0</v>
      </c>
      <c r="I21" s="17">
        <v>2</v>
      </c>
      <c r="J21" s="17">
        <v>7</v>
      </c>
      <c r="K21" s="17">
        <v>2</v>
      </c>
      <c r="L21" s="22">
        <v>0</v>
      </c>
      <c r="M21" s="35">
        <v>0</v>
      </c>
      <c r="N21" s="11"/>
      <c r="O21" s="11"/>
      <c r="P21" s="12"/>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2"/>
    </row>
    <row r="22" spans="1:50" ht="18.2" customHeight="1">
      <c r="A22" s="5" t="s">
        <v>21</v>
      </c>
      <c r="B22" s="18"/>
      <c r="C22" s="23"/>
      <c r="D22" s="23"/>
      <c r="E22" s="23"/>
      <c r="F22" s="23"/>
      <c r="G22" s="23"/>
      <c r="H22" s="23"/>
      <c r="I22" s="23"/>
      <c r="J22" s="23"/>
      <c r="K22" s="30"/>
      <c r="L22" s="5" t="s">
        <v>86</v>
      </c>
      <c r="M22" s="36" t="s">
        <v>90</v>
      </c>
      <c r="N22" s="13"/>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2"/>
    </row>
    <row r="23" spans="1:50" ht="18.2" customHeight="1">
      <c r="A23" s="5" t="s">
        <v>22</v>
      </c>
      <c r="B23" s="19" t="s">
        <v>71</v>
      </c>
      <c r="C23" s="24"/>
      <c r="D23" s="24"/>
      <c r="E23" s="24"/>
      <c r="F23" s="24"/>
      <c r="G23" s="24"/>
      <c r="H23" s="24"/>
      <c r="I23" s="24"/>
      <c r="J23" s="24"/>
      <c r="K23" s="31"/>
      <c r="L23" s="5" t="s">
        <v>89</v>
      </c>
      <c r="M23" s="36" t="s">
        <v>91</v>
      </c>
      <c r="N23" s="13"/>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2"/>
    </row>
    <row r="24" spans="1:50" ht="39.200000000000003" customHeight="1">
      <c r="A24" s="43" t="s">
        <v>23</v>
      </c>
      <c r="B24" s="43"/>
      <c r="C24" s="43"/>
      <c r="D24" s="43"/>
      <c r="E24" s="43"/>
      <c r="F24" s="43"/>
      <c r="G24" s="43"/>
      <c r="H24" s="43"/>
      <c r="I24" s="43"/>
      <c r="J24" s="43"/>
      <c r="K24" s="43"/>
      <c r="L24" s="43"/>
      <c r="M24" s="43"/>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2"/>
    </row>
    <row r="25" spans="1:50" ht="18.2" customHeight="1">
      <c r="A25" s="42" t="s">
        <v>3</v>
      </c>
      <c r="B25" s="42"/>
      <c r="C25" s="42"/>
      <c r="D25" s="42"/>
      <c r="E25" s="42"/>
      <c r="F25" s="42"/>
      <c r="G25" s="42"/>
      <c r="H25" s="42"/>
      <c r="I25" s="42"/>
      <c r="J25" s="42"/>
      <c r="K25" s="42"/>
      <c r="L25" s="42"/>
      <c r="M25" s="42"/>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2"/>
    </row>
    <row r="26" spans="1:50" ht="18.2" customHeight="1">
      <c r="A26" s="2" t="s">
        <v>4</v>
      </c>
      <c r="B26" s="20" t="s">
        <v>72</v>
      </c>
      <c r="C26" s="20" t="s">
        <v>73</v>
      </c>
      <c r="D26" s="20" t="s">
        <v>75</v>
      </c>
      <c r="E26" s="20" t="s">
        <v>76</v>
      </c>
      <c r="F26" s="20" t="s">
        <v>79</v>
      </c>
      <c r="G26" s="20" t="s">
        <v>80</v>
      </c>
      <c r="H26" s="20" t="s">
        <v>81</v>
      </c>
      <c r="I26" s="20" t="s">
        <v>82</v>
      </c>
      <c r="J26" s="20" t="s">
        <v>84</v>
      </c>
      <c r="K26" s="20" t="s">
        <v>85</v>
      </c>
      <c r="L26" s="20" t="s">
        <v>88</v>
      </c>
      <c r="M26" s="32" t="s">
        <v>92</v>
      </c>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2"/>
    </row>
    <row r="27" spans="1:50" ht="18.2" customHeight="1">
      <c r="A27" s="3" t="s">
        <v>24</v>
      </c>
      <c r="B27" s="17">
        <f t="shared" ref="B27:M27" si="6">B28+B29+B30</f>
        <v>210</v>
      </c>
      <c r="C27" s="17">
        <f t="shared" si="6"/>
        <v>38</v>
      </c>
      <c r="D27" s="17">
        <f t="shared" si="6"/>
        <v>10</v>
      </c>
      <c r="E27" s="17">
        <f t="shared" si="6"/>
        <v>8</v>
      </c>
      <c r="F27" s="17">
        <f t="shared" si="6"/>
        <v>8</v>
      </c>
      <c r="G27" s="17">
        <f t="shared" si="6"/>
        <v>3</v>
      </c>
      <c r="H27" s="17">
        <f t="shared" si="6"/>
        <v>13</v>
      </c>
      <c r="I27" s="17">
        <f t="shared" si="6"/>
        <v>81</v>
      </c>
      <c r="J27" s="17">
        <f t="shared" si="6"/>
        <v>24</v>
      </c>
      <c r="K27" s="17">
        <f t="shared" si="6"/>
        <v>1</v>
      </c>
      <c r="L27" s="17">
        <f t="shared" si="6"/>
        <v>3</v>
      </c>
      <c r="M27" s="33">
        <f t="shared" si="6"/>
        <v>21</v>
      </c>
      <c r="N27" s="11"/>
      <c r="O27" s="11"/>
      <c r="P27" s="12"/>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2"/>
    </row>
    <row r="28" spans="1:50" ht="18.2" customHeight="1">
      <c r="A28" s="4" t="s">
        <v>25</v>
      </c>
      <c r="B28" s="17">
        <f>SUM(C28:M28)</f>
        <v>13</v>
      </c>
      <c r="C28" s="17">
        <v>1</v>
      </c>
      <c r="D28" s="25">
        <v>0</v>
      </c>
      <c r="E28" s="25">
        <v>0</v>
      </c>
      <c r="F28" s="25">
        <v>0</v>
      </c>
      <c r="G28" s="25">
        <v>0</v>
      </c>
      <c r="H28" s="17">
        <v>2</v>
      </c>
      <c r="I28" s="17">
        <v>3</v>
      </c>
      <c r="J28" s="17">
        <v>7</v>
      </c>
      <c r="K28" s="25">
        <v>0</v>
      </c>
      <c r="L28" s="25">
        <v>0</v>
      </c>
      <c r="M28" s="37">
        <v>0</v>
      </c>
      <c r="N28" s="11"/>
      <c r="O28" s="11"/>
      <c r="P28" s="12"/>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2"/>
    </row>
    <row r="29" spans="1:50" ht="18.2" customHeight="1">
      <c r="A29" s="4" t="s">
        <v>26</v>
      </c>
      <c r="B29" s="17">
        <f>SUM(C29:M29)</f>
        <v>192</v>
      </c>
      <c r="C29" s="17">
        <v>37</v>
      </c>
      <c r="D29" s="17">
        <v>10</v>
      </c>
      <c r="E29" s="17">
        <v>8</v>
      </c>
      <c r="F29" s="17">
        <v>8</v>
      </c>
      <c r="G29" s="17">
        <v>3</v>
      </c>
      <c r="H29" s="17">
        <v>9</v>
      </c>
      <c r="I29" s="17">
        <v>78</v>
      </c>
      <c r="J29" s="17">
        <v>17</v>
      </c>
      <c r="K29" s="17">
        <v>1</v>
      </c>
      <c r="L29" s="17">
        <v>3</v>
      </c>
      <c r="M29" s="33">
        <v>18</v>
      </c>
      <c r="N29" s="11"/>
      <c r="O29" s="11"/>
      <c r="P29" s="12"/>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2"/>
    </row>
    <row r="30" spans="1:50" ht="18.2" customHeight="1">
      <c r="A30" s="4" t="s">
        <v>27</v>
      </c>
      <c r="B30" s="17">
        <f>SUM(C30:M30)</f>
        <v>5</v>
      </c>
      <c r="C30" s="25">
        <v>0</v>
      </c>
      <c r="D30" s="25">
        <v>0</v>
      </c>
      <c r="E30" s="25">
        <v>0</v>
      </c>
      <c r="F30" s="25">
        <v>0</v>
      </c>
      <c r="G30" s="25">
        <v>0</v>
      </c>
      <c r="H30" s="17">
        <v>2</v>
      </c>
      <c r="I30" s="25">
        <v>0</v>
      </c>
      <c r="J30" s="25">
        <v>0</v>
      </c>
      <c r="K30" s="25">
        <v>0</v>
      </c>
      <c r="L30" s="25">
        <v>0</v>
      </c>
      <c r="M30" s="33">
        <v>3</v>
      </c>
      <c r="N30" s="11"/>
      <c r="O30" s="11"/>
      <c r="P30" s="12"/>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2"/>
    </row>
    <row r="31" spans="1:50" ht="18.2" customHeight="1">
      <c r="A31" s="3" t="s">
        <v>28</v>
      </c>
      <c r="B31" s="17">
        <f t="shared" ref="B31:M31" si="7">B32+B33+B34</f>
        <v>153</v>
      </c>
      <c r="C31" s="17">
        <f t="shared" si="7"/>
        <v>18</v>
      </c>
      <c r="D31" s="17">
        <f t="shared" si="7"/>
        <v>12</v>
      </c>
      <c r="E31" s="17">
        <f t="shared" si="7"/>
        <v>10</v>
      </c>
      <c r="F31" s="17">
        <f t="shared" si="7"/>
        <v>14</v>
      </c>
      <c r="G31" s="17">
        <f t="shared" si="7"/>
        <v>3</v>
      </c>
      <c r="H31" s="17">
        <f t="shared" si="7"/>
        <v>30</v>
      </c>
      <c r="I31" s="17">
        <f t="shared" si="7"/>
        <v>31</v>
      </c>
      <c r="J31" s="17">
        <f t="shared" si="7"/>
        <v>33</v>
      </c>
      <c r="K31" s="25">
        <f t="shared" si="7"/>
        <v>0</v>
      </c>
      <c r="L31" s="25">
        <f t="shared" si="7"/>
        <v>0</v>
      </c>
      <c r="M31" s="33">
        <f t="shared" si="7"/>
        <v>2</v>
      </c>
      <c r="N31" s="11"/>
      <c r="O31" s="11"/>
      <c r="P31" s="12"/>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2"/>
    </row>
    <row r="32" spans="1:50" ht="18.2" customHeight="1">
      <c r="A32" s="4" t="s">
        <v>29</v>
      </c>
      <c r="B32" s="17">
        <f>SUM(C32:M32)</f>
        <v>27</v>
      </c>
      <c r="C32" s="17">
        <v>8</v>
      </c>
      <c r="D32" s="17">
        <v>3</v>
      </c>
      <c r="E32" s="17">
        <v>2</v>
      </c>
      <c r="F32" s="17">
        <v>3</v>
      </c>
      <c r="G32" s="17">
        <v>1</v>
      </c>
      <c r="H32" s="17">
        <v>2</v>
      </c>
      <c r="I32" s="17">
        <v>3</v>
      </c>
      <c r="J32" s="17">
        <v>3</v>
      </c>
      <c r="K32" s="25">
        <v>0</v>
      </c>
      <c r="L32" s="25">
        <v>0</v>
      </c>
      <c r="M32" s="33">
        <v>2</v>
      </c>
      <c r="N32" s="11"/>
      <c r="O32" s="11"/>
      <c r="P32" s="12"/>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2"/>
    </row>
    <row r="33" spans="1:50" ht="18.2" customHeight="1">
      <c r="A33" s="4" t="s">
        <v>30</v>
      </c>
      <c r="B33" s="17">
        <f>SUM(C33:M33)</f>
        <v>108</v>
      </c>
      <c r="C33" s="17">
        <v>10</v>
      </c>
      <c r="D33" s="17">
        <v>9</v>
      </c>
      <c r="E33" s="17">
        <v>8</v>
      </c>
      <c r="F33" s="17">
        <v>11</v>
      </c>
      <c r="G33" s="17">
        <v>1</v>
      </c>
      <c r="H33" s="17">
        <v>28</v>
      </c>
      <c r="I33" s="17">
        <v>25</v>
      </c>
      <c r="J33" s="17">
        <v>16</v>
      </c>
      <c r="K33" s="25">
        <v>0</v>
      </c>
      <c r="L33" s="25">
        <v>0</v>
      </c>
      <c r="M33" s="37">
        <v>0</v>
      </c>
      <c r="N33" s="11"/>
      <c r="O33" s="11"/>
      <c r="P33" s="12"/>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2"/>
    </row>
    <row r="34" spans="1:50" ht="18.2" customHeight="1">
      <c r="A34" s="4" t="s">
        <v>31</v>
      </c>
      <c r="B34" s="17">
        <f>SUM(C34:M34)</f>
        <v>18</v>
      </c>
      <c r="C34" s="25">
        <v>0</v>
      </c>
      <c r="D34" s="25">
        <v>0</v>
      </c>
      <c r="E34" s="25">
        <v>0</v>
      </c>
      <c r="F34" s="25">
        <v>0</v>
      </c>
      <c r="G34" s="17">
        <v>1</v>
      </c>
      <c r="H34" s="25">
        <v>0</v>
      </c>
      <c r="I34" s="17">
        <v>3</v>
      </c>
      <c r="J34" s="17">
        <v>14</v>
      </c>
      <c r="K34" s="25">
        <v>0</v>
      </c>
      <c r="L34" s="25">
        <v>0</v>
      </c>
      <c r="M34" s="37">
        <v>0</v>
      </c>
      <c r="N34" s="11"/>
      <c r="O34" s="11"/>
      <c r="P34" s="12"/>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2"/>
    </row>
    <row r="35" spans="1:50" ht="18.2" customHeight="1">
      <c r="A35" s="3" t="s">
        <v>32</v>
      </c>
      <c r="B35" s="17">
        <f t="shared" ref="B35:M35" si="8">B36+B37+B38+B39</f>
        <v>193</v>
      </c>
      <c r="C35" s="17">
        <f t="shared" si="8"/>
        <v>23</v>
      </c>
      <c r="D35" s="17">
        <f t="shared" si="8"/>
        <v>15</v>
      </c>
      <c r="E35" s="17">
        <f t="shared" si="8"/>
        <v>13</v>
      </c>
      <c r="F35" s="17">
        <f t="shared" si="8"/>
        <v>4</v>
      </c>
      <c r="G35" s="17">
        <f t="shared" si="8"/>
        <v>1</v>
      </c>
      <c r="H35" s="17">
        <f t="shared" si="8"/>
        <v>19</v>
      </c>
      <c r="I35" s="17">
        <f t="shared" si="8"/>
        <v>52</v>
      </c>
      <c r="J35" s="17">
        <f t="shared" si="8"/>
        <v>32</v>
      </c>
      <c r="K35" s="25">
        <f t="shared" si="8"/>
        <v>0</v>
      </c>
      <c r="L35" s="25">
        <f t="shared" si="8"/>
        <v>0</v>
      </c>
      <c r="M35" s="33">
        <f t="shared" si="8"/>
        <v>34</v>
      </c>
      <c r="N35" s="11"/>
      <c r="O35" s="11"/>
      <c r="P35" s="12"/>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2"/>
    </row>
    <row r="36" spans="1:50" ht="18.2" customHeight="1">
      <c r="A36" s="4" t="s">
        <v>33</v>
      </c>
      <c r="B36" s="17">
        <f>SUM(C36:M36)</f>
        <v>61</v>
      </c>
      <c r="C36" s="17">
        <v>6</v>
      </c>
      <c r="D36" s="17">
        <v>4</v>
      </c>
      <c r="E36" s="17">
        <v>5</v>
      </c>
      <c r="F36" s="25">
        <v>0</v>
      </c>
      <c r="G36" s="25">
        <v>0</v>
      </c>
      <c r="H36" s="17">
        <v>3</v>
      </c>
      <c r="I36" s="17">
        <v>1</v>
      </c>
      <c r="J36" s="17">
        <v>12</v>
      </c>
      <c r="K36" s="25">
        <v>0</v>
      </c>
      <c r="L36" s="25">
        <v>0</v>
      </c>
      <c r="M36" s="33">
        <v>30</v>
      </c>
      <c r="N36" s="11"/>
      <c r="O36" s="11"/>
      <c r="P36" s="12"/>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2"/>
    </row>
    <row r="37" spans="1:50" ht="18.2" customHeight="1">
      <c r="A37" s="4" t="s">
        <v>34</v>
      </c>
      <c r="B37" s="17">
        <f>SUM(C37:M37)</f>
        <v>10</v>
      </c>
      <c r="C37" s="25">
        <v>0</v>
      </c>
      <c r="D37" s="25">
        <v>0</v>
      </c>
      <c r="E37" s="25">
        <v>0</v>
      </c>
      <c r="F37" s="25">
        <v>0</v>
      </c>
      <c r="G37" s="25">
        <v>0</v>
      </c>
      <c r="H37" s="25">
        <v>0</v>
      </c>
      <c r="I37" s="17">
        <v>7</v>
      </c>
      <c r="J37" s="17">
        <v>1</v>
      </c>
      <c r="K37" s="25">
        <v>0</v>
      </c>
      <c r="L37" s="25">
        <v>0</v>
      </c>
      <c r="M37" s="33">
        <v>2</v>
      </c>
      <c r="N37" s="11"/>
      <c r="O37" s="11"/>
      <c r="P37" s="12"/>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2"/>
    </row>
    <row r="38" spans="1:50" ht="18.2" customHeight="1">
      <c r="A38" s="4" t="s">
        <v>35</v>
      </c>
      <c r="B38" s="17">
        <f>SUM(C38:M38)</f>
        <v>51</v>
      </c>
      <c r="C38" s="17">
        <v>4</v>
      </c>
      <c r="D38" s="17">
        <v>4</v>
      </c>
      <c r="E38" s="17">
        <v>3</v>
      </c>
      <c r="F38" s="17">
        <v>1</v>
      </c>
      <c r="G38" s="17">
        <v>1</v>
      </c>
      <c r="H38" s="17">
        <v>5</v>
      </c>
      <c r="I38" s="17">
        <v>23</v>
      </c>
      <c r="J38" s="17">
        <v>8</v>
      </c>
      <c r="K38" s="25">
        <v>0</v>
      </c>
      <c r="L38" s="25">
        <v>0</v>
      </c>
      <c r="M38" s="33">
        <v>2</v>
      </c>
      <c r="N38" s="11"/>
      <c r="O38" s="11"/>
      <c r="P38" s="12"/>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2"/>
    </row>
    <row r="39" spans="1:50" ht="18.2" customHeight="1">
      <c r="A39" s="4" t="s">
        <v>36</v>
      </c>
      <c r="B39" s="17">
        <f>SUM(C39:M39)</f>
        <v>71</v>
      </c>
      <c r="C39" s="17">
        <v>13</v>
      </c>
      <c r="D39" s="17">
        <v>7</v>
      </c>
      <c r="E39" s="17">
        <v>5</v>
      </c>
      <c r="F39" s="17">
        <v>3</v>
      </c>
      <c r="G39" s="25">
        <v>0</v>
      </c>
      <c r="H39" s="17">
        <v>11</v>
      </c>
      <c r="I39" s="17">
        <v>21</v>
      </c>
      <c r="J39" s="17">
        <v>11</v>
      </c>
      <c r="K39" s="25">
        <v>0</v>
      </c>
      <c r="L39" s="25">
        <v>0</v>
      </c>
      <c r="M39" s="37">
        <v>0</v>
      </c>
      <c r="N39" s="11"/>
      <c r="O39" s="11"/>
      <c r="P39" s="12"/>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2"/>
    </row>
    <row r="40" spans="1:50" ht="18.2" customHeight="1">
      <c r="A40" s="6" t="s">
        <v>37</v>
      </c>
      <c r="B40" s="17">
        <f t="shared" ref="B40:M40" si="9">B41</f>
        <v>10</v>
      </c>
      <c r="C40" s="25">
        <f t="shared" si="9"/>
        <v>0</v>
      </c>
      <c r="D40" s="25">
        <f t="shared" si="9"/>
        <v>0</v>
      </c>
      <c r="E40" s="25">
        <f t="shared" si="9"/>
        <v>0</v>
      </c>
      <c r="F40" s="25">
        <f t="shared" si="9"/>
        <v>0</v>
      </c>
      <c r="G40" s="25">
        <f t="shared" si="9"/>
        <v>0</v>
      </c>
      <c r="H40" s="17">
        <f t="shared" si="9"/>
        <v>2</v>
      </c>
      <c r="I40" s="17">
        <f t="shared" si="9"/>
        <v>3</v>
      </c>
      <c r="J40" s="17">
        <f t="shared" si="9"/>
        <v>5</v>
      </c>
      <c r="K40" s="25">
        <f t="shared" si="9"/>
        <v>0</v>
      </c>
      <c r="L40" s="25">
        <f t="shared" si="9"/>
        <v>0</v>
      </c>
      <c r="M40" s="37">
        <f t="shared" si="9"/>
        <v>0</v>
      </c>
      <c r="N40" s="11"/>
      <c r="O40" s="11"/>
      <c r="P40" s="12"/>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2"/>
    </row>
    <row r="41" spans="1:50" ht="18.2" customHeight="1">
      <c r="A41" s="7" t="s">
        <v>38</v>
      </c>
      <c r="B41" s="17">
        <f>SUM(C41:M41)</f>
        <v>10</v>
      </c>
      <c r="C41" s="25">
        <v>0</v>
      </c>
      <c r="D41" s="25">
        <v>0</v>
      </c>
      <c r="E41" s="25">
        <v>0</v>
      </c>
      <c r="F41" s="25">
        <v>0</v>
      </c>
      <c r="G41" s="25">
        <v>0</v>
      </c>
      <c r="H41" s="17">
        <v>2</v>
      </c>
      <c r="I41" s="17">
        <v>3</v>
      </c>
      <c r="J41" s="17">
        <v>5</v>
      </c>
      <c r="K41" s="25">
        <v>0</v>
      </c>
      <c r="L41" s="25">
        <v>0</v>
      </c>
      <c r="M41" s="37">
        <v>0</v>
      </c>
      <c r="N41" s="11"/>
      <c r="O41" s="11"/>
      <c r="P41" s="12"/>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2"/>
    </row>
    <row r="42" spans="1:50" ht="18.2" customHeight="1">
      <c r="A42" s="6" t="s">
        <v>39</v>
      </c>
      <c r="B42" s="17">
        <f t="shared" ref="B42:M42" si="10">B43</f>
        <v>42</v>
      </c>
      <c r="C42" s="17">
        <f t="shared" si="10"/>
        <v>6</v>
      </c>
      <c r="D42" s="17">
        <f t="shared" si="10"/>
        <v>2</v>
      </c>
      <c r="E42" s="17">
        <f t="shared" si="10"/>
        <v>2</v>
      </c>
      <c r="F42" s="17">
        <f t="shared" si="10"/>
        <v>3</v>
      </c>
      <c r="G42" s="25">
        <f t="shared" si="10"/>
        <v>0</v>
      </c>
      <c r="H42" s="17">
        <f t="shared" si="10"/>
        <v>9</v>
      </c>
      <c r="I42" s="17">
        <f t="shared" si="10"/>
        <v>3</v>
      </c>
      <c r="J42" s="17">
        <f t="shared" si="10"/>
        <v>11</v>
      </c>
      <c r="K42" s="25">
        <f t="shared" si="10"/>
        <v>0</v>
      </c>
      <c r="L42" s="25">
        <f t="shared" si="10"/>
        <v>0</v>
      </c>
      <c r="M42" s="33">
        <f t="shared" si="10"/>
        <v>6</v>
      </c>
      <c r="N42" s="11"/>
      <c r="O42" s="11"/>
      <c r="P42" s="12"/>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2"/>
    </row>
    <row r="43" spans="1:50" ht="18.2" customHeight="1">
      <c r="A43" s="7" t="s">
        <v>40</v>
      </c>
      <c r="B43" s="17">
        <f>SUM(C43:M43)</f>
        <v>42</v>
      </c>
      <c r="C43" s="17">
        <v>6</v>
      </c>
      <c r="D43" s="17">
        <v>2</v>
      </c>
      <c r="E43" s="17">
        <v>2</v>
      </c>
      <c r="F43" s="17">
        <v>3</v>
      </c>
      <c r="G43" s="25">
        <v>0</v>
      </c>
      <c r="H43" s="17">
        <v>9</v>
      </c>
      <c r="I43" s="17">
        <v>3</v>
      </c>
      <c r="J43" s="17">
        <v>11</v>
      </c>
      <c r="K43" s="25">
        <v>0</v>
      </c>
      <c r="L43" s="25">
        <v>0</v>
      </c>
      <c r="M43" s="33">
        <v>6</v>
      </c>
      <c r="N43" s="11"/>
      <c r="O43" s="11"/>
      <c r="P43" s="12"/>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2"/>
    </row>
    <row r="44" spans="1:50" ht="18.2" customHeight="1">
      <c r="A44" s="5" t="s">
        <v>21</v>
      </c>
      <c r="B44" s="18"/>
      <c r="C44" s="23"/>
      <c r="D44" s="23"/>
      <c r="E44" s="23"/>
      <c r="F44" s="23"/>
      <c r="G44" s="23"/>
      <c r="H44" s="23"/>
      <c r="I44" s="23"/>
      <c r="J44" s="23"/>
      <c r="K44" s="30"/>
      <c r="L44" s="5" t="s">
        <v>86</v>
      </c>
      <c r="M44" s="36" t="s">
        <v>90</v>
      </c>
      <c r="N44" s="13"/>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2"/>
    </row>
    <row r="45" spans="1:50" ht="18.2" customHeight="1">
      <c r="A45" s="5" t="s">
        <v>22</v>
      </c>
      <c r="B45" s="19" t="s">
        <v>71</v>
      </c>
      <c r="C45" s="24"/>
      <c r="D45" s="24"/>
      <c r="E45" s="24"/>
      <c r="F45" s="24"/>
      <c r="G45" s="24"/>
      <c r="H45" s="24"/>
      <c r="I45" s="24"/>
      <c r="J45" s="24"/>
      <c r="K45" s="31"/>
      <c r="L45" s="5" t="s">
        <v>89</v>
      </c>
      <c r="M45" s="36" t="s">
        <v>91</v>
      </c>
      <c r="N45" s="13"/>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2"/>
    </row>
    <row r="46" spans="1:50" ht="39.200000000000003" customHeight="1">
      <c r="A46" s="43" t="s">
        <v>41</v>
      </c>
      <c r="B46" s="43"/>
      <c r="C46" s="43"/>
      <c r="D46" s="43"/>
      <c r="E46" s="43"/>
      <c r="F46" s="43"/>
      <c r="G46" s="43"/>
      <c r="H46" s="43"/>
      <c r="I46" s="43"/>
      <c r="J46" s="43"/>
      <c r="K46" s="43"/>
      <c r="L46" s="43"/>
      <c r="M46" s="43"/>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2"/>
    </row>
    <row r="47" spans="1:50" ht="18.2" customHeight="1">
      <c r="A47" s="42" t="s">
        <v>42</v>
      </c>
      <c r="B47" s="42"/>
      <c r="C47" s="42"/>
      <c r="D47" s="42"/>
      <c r="E47" s="42"/>
      <c r="F47" s="42"/>
      <c r="G47" s="42"/>
      <c r="H47" s="42"/>
      <c r="I47" s="42"/>
      <c r="J47" s="42"/>
      <c r="K47" s="42"/>
      <c r="L47" s="42"/>
      <c r="M47" s="42"/>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2"/>
    </row>
    <row r="48" spans="1:50" ht="18.2" customHeight="1">
      <c r="A48" s="2" t="s">
        <v>4</v>
      </c>
      <c r="B48" s="20" t="s">
        <v>72</v>
      </c>
      <c r="C48" s="20" t="s">
        <v>73</v>
      </c>
      <c r="D48" s="20" t="s">
        <v>75</v>
      </c>
      <c r="E48" s="20" t="s">
        <v>76</v>
      </c>
      <c r="F48" s="20" t="s">
        <v>79</v>
      </c>
      <c r="G48" s="20" t="s">
        <v>80</v>
      </c>
      <c r="H48" s="20" t="s">
        <v>81</v>
      </c>
      <c r="I48" s="20" t="s">
        <v>82</v>
      </c>
      <c r="J48" s="20" t="s">
        <v>84</v>
      </c>
      <c r="K48" s="20" t="s">
        <v>85</v>
      </c>
      <c r="L48" s="20" t="s">
        <v>88</v>
      </c>
      <c r="M48" s="32" t="s">
        <v>92</v>
      </c>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2"/>
    </row>
    <row r="49" spans="1:50" ht="18.2" customHeight="1">
      <c r="A49" s="6" t="s">
        <v>43</v>
      </c>
      <c r="B49" s="17">
        <f t="shared" ref="B49:M49" si="11">B50</f>
        <v>42</v>
      </c>
      <c r="C49" s="17">
        <f t="shared" si="11"/>
        <v>3</v>
      </c>
      <c r="D49" s="17">
        <f t="shared" si="11"/>
        <v>13</v>
      </c>
      <c r="E49" s="17">
        <f t="shared" si="11"/>
        <v>3</v>
      </c>
      <c r="F49" s="17">
        <f t="shared" si="11"/>
        <v>3</v>
      </c>
      <c r="G49" s="17">
        <f t="shared" si="11"/>
        <v>2</v>
      </c>
      <c r="H49" s="25">
        <f t="shared" si="11"/>
        <v>0</v>
      </c>
      <c r="I49" s="17">
        <f t="shared" si="11"/>
        <v>8</v>
      </c>
      <c r="J49" s="17">
        <f t="shared" si="11"/>
        <v>7</v>
      </c>
      <c r="K49" s="25">
        <f t="shared" si="11"/>
        <v>0</v>
      </c>
      <c r="L49" s="25">
        <f t="shared" si="11"/>
        <v>0</v>
      </c>
      <c r="M49" s="33">
        <f t="shared" si="11"/>
        <v>3</v>
      </c>
      <c r="N49" s="11"/>
      <c r="O49" s="12"/>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2"/>
    </row>
    <row r="50" spans="1:50" ht="18.2" customHeight="1">
      <c r="A50" s="7" t="s">
        <v>44</v>
      </c>
      <c r="B50" s="17">
        <f>SUM(C50:M50)</f>
        <v>42</v>
      </c>
      <c r="C50" s="17">
        <v>3</v>
      </c>
      <c r="D50" s="17">
        <v>13</v>
      </c>
      <c r="E50" s="17">
        <v>3</v>
      </c>
      <c r="F50" s="17">
        <v>3</v>
      </c>
      <c r="G50" s="17">
        <v>2</v>
      </c>
      <c r="H50" s="25">
        <v>0</v>
      </c>
      <c r="I50" s="17">
        <v>8</v>
      </c>
      <c r="J50" s="17">
        <v>7</v>
      </c>
      <c r="K50" s="25">
        <v>0</v>
      </c>
      <c r="L50" s="25">
        <v>0</v>
      </c>
      <c r="M50" s="33">
        <v>3</v>
      </c>
      <c r="N50" s="11"/>
      <c r="O50" s="12"/>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2"/>
    </row>
    <row r="51" spans="1:50" ht="18.2" customHeight="1">
      <c r="A51" s="6" t="s">
        <v>45</v>
      </c>
      <c r="B51" s="17">
        <f t="shared" ref="B51:M51" si="12">B52+B53+B54</f>
        <v>322</v>
      </c>
      <c r="C51" s="17">
        <f t="shared" si="12"/>
        <v>37</v>
      </c>
      <c r="D51" s="17">
        <f t="shared" si="12"/>
        <v>41</v>
      </c>
      <c r="E51" s="17">
        <f t="shared" si="12"/>
        <v>33</v>
      </c>
      <c r="F51" s="17">
        <f t="shared" si="12"/>
        <v>33</v>
      </c>
      <c r="G51" s="25">
        <f t="shared" si="12"/>
        <v>0</v>
      </c>
      <c r="H51" s="17">
        <f t="shared" si="12"/>
        <v>70</v>
      </c>
      <c r="I51" s="17">
        <f t="shared" si="12"/>
        <v>59</v>
      </c>
      <c r="J51" s="17">
        <f t="shared" si="12"/>
        <v>36</v>
      </c>
      <c r="K51" s="17">
        <f t="shared" si="12"/>
        <v>1</v>
      </c>
      <c r="L51" s="25">
        <f t="shared" si="12"/>
        <v>0</v>
      </c>
      <c r="M51" s="33">
        <f t="shared" si="12"/>
        <v>12</v>
      </c>
      <c r="N51" s="11"/>
      <c r="O51" s="12"/>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2"/>
    </row>
    <row r="52" spans="1:50" ht="18.2" customHeight="1">
      <c r="A52" s="7" t="s">
        <v>7</v>
      </c>
      <c r="B52" s="17">
        <f>SUM(C52:M52)</f>
        <v>138</v>
      </c>
      <c r="C52" s="17">
        <v>14</v>
      </c>
      <c r="D52" s="17">
        <v>24</v>
      </c>
      <c r="E52" s="17">
        <v>3</v>
      </c>
      <c r="F52" s="17">
        <v>9</v>
      </c>
      <c r="G52" s="25">
        <v>0</v>
      </c>
      <c r="H52" s="17">
        <v>22</v>
      </c>
      <c r="I52" s="17">
        <v>28</v>
      </c>
      <c r="J52" s="17">
        <v>33</v>
      </c>
      <c r="K52" s="17">
        <v>1</v>
      </c>
      <c r="L52" s="25">
        <v>0</v>
      </c>
      <c r="M52" s="33">
        <v>4</v>
      </c>
      <c r="N52" s="11"/>
      <c r="O52" s="12"/>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2"/>
    </row>
    <row r="53" spans="1:50" ht="18.2" customHeight="1">
      <c r="A53" s="7" t="s">
        <v>8</v>
      </c>
      <c r="B53" s="17">
        <f>SUM(C53:M53)</f>
        <v>175</v>
      </c>
      <c r="C53" s="17">
        <v>23</v>
      </c>
      <c r="D53" s="17">
        <v>17</v>
      </c>
      <c r="E53" s="17">
        <v>28</v>
      </c>
      <c r="F53" s="17">
        <v>24</v>
      </c>
      <c r="G53" s="25">
        <v>0</v>
      </c>
      <c r="H53" s="17">
        <v>46</v>
      </c>
      <c r="I53" s="17">
        <v>31</v>
      </c>
      <c r="J53" s="17">
        <v>2</v>
      </c>
      <c r="K53" s="25">
        <v>0</v>
      </c>
      <c r="L53" s="25">
        <v>0</v>
      </c>
      <c r="M53" s="33">
        <v>4</v>
      </c>
      <c r="N53" s="11"/>
      <c r="O53" s="12"/>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2"/>
    </row>
    <row r="54" spans="1:50" ht="18.2" customHeight="1">
      <c r="A54" s="7" t="s">
        <v>46</v>
      </c>
      <c r="B54" s="17">
        <f>SUM(C54:M54)</f>
        <v>9</v>
      </c>
      <c r="C54" s="25">
        <v>0</v>
      </c>
      <c r="D54" s="25">
        <v>0</v>
      </c>
      <c r="E54" s="17">
        <v>2</v>
      </c>
      <c r="F54" s="25">
        <v>0</v>
      </c>
      <c r="G54" s="25">
        <v>0</v>
      </c>
      <c r="H54" s="17">
        <v>2</v>
      </c>
      <c r="I54" s="25">
        <v>0</v>
      </c>
      <c r="J54" s="17">
        <v>1</v>
      </c>
      <c r="K54" s="25">
        <v>0</v>
      </c>
      <c r="L54" s="25">
        <v>0</v>
      </c>
      <c r="M54" s="33">
        <v>4</v>
      </c>
      <c r="N54" s="11"/>
      <c r="O54" s="12"/>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2"/>
    </row>
    <row r="55" spans="1:50" ht="18.2" customHeight="1">
      <c r="A55" s="6" t="s">
        <v>47</v>
      </c>
      <c r="B55" s="17">
        <f t="shared" ref="B55:M55" si="13">B56</f>
        <v>274</v>
      </c>
      <c r="C55" s="17">
        <f t="shared" si="13"/>
        <v>61</v>
      </c>
      <c r="D55" s="17">
        <f t="shared" si="13"/>
        <v>28</v>
      </c>
      <c r="E55" s="17">
        <f t="shared" si="13"/>
        <v>14</v>
      </c>
      <c r="F55" s="17">
        <f t="shared" si="13"/>
        <v>52</v>
      </c>
      <c r="G55" s="25">
        <f t="shared" si="13"/>
        <v>0</v>
      </c>
      <c r="H55" s="17">
        <f t="shared" si="13"/>
        <v>34</v>
      </c>
      <c r="I55" s="17">
        <f t="shared" si="13"/>
        <v>72</v>
      </c>
      <c r="J55" s="17">
        <f t="shared" si="13"/>
        <v>10</v>
      </c>
      <c r="K55" s="25">
        <f t="shared" si="13"/>
        <v>0</v>
      </c>
      <c r="L55" s="25">
        <f t="shared" si="13"/>
        <v>0</v>
      </c>
      <c r="M55" s="33">
        <f t="shared" si="13"/>
        <v>3</v>
      </c>
      <c r="N55" s="11"/>
      <c r="O55" s="12"/>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2"/>
    </row>
    <row r="56" spans="1:50" ht="18.2" customHeight="1">
      <c r="A56" s="7" t="s">
        <v>7</v>
      </c>
      <c r="B56" s="17">
        <f>SUM(C56:M56)</f>
        <v>274</v>
      </c>
      <c r="C56" s="17">
        <v>61</v>
      </c>
      <c r="D56" s="17">
        <v>28</v>
      </c>
      <c r="E56" s="17">
        <v>14</v>
      </c>
      <c r="F56" s="17">
        <v>52</v>
      </c>
      <c r="G56" s="25">
        <v>0</v>
      </c>
      <c r="H56" s="17">
        <v>34</v>
      </c>
      <c r="I56" s="17">
        <v>72</v>
      </c>
      <c r="J56" s="17">
        <v>10</v>
      </c>
      <c r="K56" s="25">
        <v>0</v>
      </c>
      <c r="L56" s="25">
        <v>0</v>
      </c>
      <c r="M56" s="33">
        <v>3</v>
      </c>
      <c r="N56" s="11"/>
      <c r="O56" s="12"/>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2"/>
    </row>
    <row r="57" spans="1:50" ht="18.2" customHeight="1">
      <c r="A57" s="6" t="s">
        <v>48</v>
      </c>
      <c r="B57" s="17">
        <f t="shared" ref="B57:M57" si="14">B58+B59</f>
        <v>146</v>
      </c>
      <c r="C57" s="17">
        <f t="shared" si="14"/>
        <v>24</v>
      </c>
      <c r="D57" s="17">
        <f t="shared" si="14"/>
        <v>18</v>
      </c>
      <c r="E57" s="17">
        <f t="shared" si="14"/>
        <v>19</v>
      </c>
      <c r="F57" s="17">
        <f t="shared" si="14"/>
        <v>16</v>
      </c>
      <c r="G57" s="25">
        <f t="shared" si="14"/>
        <v>0</v>
      </c>
      <c r="H57" s="17">
        <f t="shared" si="14"/>
        <v>15</v>
      </c>
      <c r="I57" s="17">
        <f t="shared" si="14"/>
        <v>43</v>
      </c>
      <c r="J57" s="17">
        <f t="shared" si="14"/>
        <v>11</v>
      </c>
      <c r="K57" s="25">
        <f t="shared" si="14"/>
        <v>0</v>
      </c>
      <c r="L57" s="25">
        <f t="shared" si="14"/>
        <v>0</v>
      </c>
      <c r="M57" s="38">
        <f t="shared" si="14"/>
        <v>0</v>
      </c>
      <c r="N57" s="11"/>
      <c r="O57" s="12"/>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2"/>
    </row>
    <row r="58" spans="1:50" ht="18.2" customHeight="1">
      <c r="A58" s="7" t="s">
        <v>7</v>
      </c>
      <c r="B58" s="17">
        <f>SUM(C58:M58)</f>
        <v>133</v>
      </c>
      <c r="C58" s="17">
        <v>24</v>
      </c>
      <c r="D58" s="17">
        <v>18</v>
      </c>
      <c r="E58" s="17">
        <v>19</v>
      </c>
      <c r="F58" s="17">
        <v>16</v>
      </c>
      <c r="G58" s="25">
        <v>0</v>
      </c>
      <c r="H58" s="17">
        <v>11</v>
      </c>
      <c r="I58" s="17">
        <v>39</v>
      </c>
      <c r="J58" s="17">
        <v>6</v>
      </c>
      <c r="K58" s="25">
        <v>0</v>
      </c>
      <c r="L58" s="25">
        <v>0</v>
      </c>
      <c r="M58" s="38">
        <v>0</v>
      </c>
      <c r="N58" s="11"/>
      <c r="O58" s="12"/>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2"/>
    </row>
    <row r="59" spans="1:50" ht="18.2" customHeight="1">
      <c r="A59" s="7" t="s">
        <v>8</v>
      </c>
      <c r="B59" s="17">
        <f>SUM(C59:M59)</f>
        <v>13</v>
      </c>
      <c r="C59" s="25">
        <v>0</v>
      </c>
      <c r="D59" s="26">
        <v>0</v>
      </c>
      <c r="E59" s="25">
        <v>0</v>
      </c>
      <c r="F59" s="26">
        <v>0</v>
      </c>
      <c r="G59" s="25">
        <v>0</v>
      </c>
      <c r="H59" s="17">
        <v>4</v>
      </c>
      <c r="I59" s="17">
        <v>4</v>
      </c>
      <c r="J59" s="17">
        <v>5</v>
      </c>
      <c r="K59" s="25">
        <v>0</v>
      </c>
      <c r="L59" s="25">
        <v>0</v>
      </c>
      <c r="M59" s="38">
        <v>0</v>
      </c>
      <c r="N59" s="11"/>
      <c r="O59" s="12"/>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2"/>
    </row>
    <row r="60" spans="1:50" ht="18.2" customHeight="1">
      <c r="A60" s="6" t="s">
        <v>49</v>
      </c>
      <c r="B60" s="17">
        <f t="shared" ref="B60:M60" si="15">B61</f>
        <v>22</v>
      </c>
      <c r="C60" s="17">
        <f t="shared" si="15"/>
        <v>7</v>
      </c>
      <c r="D60" s="17">
        <f t="shared" si="15"/>
        <v>2</v>
      </c>
      <c r="E60" s="17">
        <f t="shared" si="15"/>
        <v>2</v>
      </c>
      <c r="F60" s="17">
        <f t="shared" si="15"/>
        <v>1</v>
      </c>
      <c r="G60" s="25">
        <f t="shared" si="15"/>
        <v>0</v>
      </c>
      <c r="H60" s="17">
        <f t="shared" si="15"/>
        <v>2</v>
      </c>
      <c r="I60" s="17">
        <f t="shared" si="15"/>
        <v>6</v>
      </c>
      <c r="J60" s="25">
        <f t="shared" si="15"/>
        <v>1</v>
      </c>
      <c r="K60" s="17">
        <f t="shared" si="15"/>
        <v>1</v>
      </c>
      <c r="L60" s="25">
        <f t="shared" si="15"/>
        <v>0</v>
      </c>
      <c r="M60" s="37">
        <f t="shared" si="15"/>
        <v>0</v>
      </c>
      <c r="N60" s="11"/>
      <c r="O60" s="12"/>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2"/>
    </row>
    <row r="61" spans="1:50" ht="18.2" customHeight="1">
      <c r="A61" s="7" t="s">
        <v>50</v>
      </c>
      <c r="B61" s="17">
        <f>SUM(C61:M61)</f>
        <v>22</v>
      </c>
      <c r="C61" s="17">
        <v>7</v>
      </c>
      <c r="D61" s="17">
        <v>2</v>
      </c>
      <c r="E61" s="17">
        <v>2</v>
      </c>
      <c r="F61" s="17">
        <v>1</v>
      </c>
      <c r="G61" s="25">
        <v>0</v>
      </c>
      <c r="H61" s="17">
        <v>2</v>
      </c>
      <c r="I61" s="17">
        <v>6</v>
      </c>
      <c r="J61" s="25">
        <v>1</v>
      </c>
      <c r="K61" s="17">
        <v>1</v>
      </c>
      <c r="L61" s="25">
        <v>0</v>
      </c>
      <c r="M61" s="37">
        <v>0</v>
      </c>
      <c r="N61" s="11"/>
      <c r="O61" s="12"/>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2"/>
    </row>
    <row r="62" spans="1:50" ht="18.2" customHeight="1">
      <c r="A62" s="6" t="s">
        <v>51</v>
      </c>
      <c r="B62" s="17">
        <f t="shared" ref="B62:M62" si="16">B63</f>
        <v>275</v>
      </c>
      <c r="C62" s="17">
        <f t="shared" si="16"/>
        <v>10</v>
      </c>
      <c r="D62" s="17">
        <f t="shared" si="16"/>
        <v>17</v>
      </c>
      <c r="E62" s="17">
        <f t="shared" si="16"/>
        <v>7</v>
      </c>
      <c r="F62" s="17">
        <f t="shared" si="16"/>
        <v>15</v>
      </c>
      <c r="G62" s="25">
        <f t="shared" si="16"/>
        <v>0</v>
      </c>
      <c r="H62" s="17">
        <f t="shared" si="16"/>
        <v>28</v>
      </c>
      <c r="I62" s="17">
        <f t="shared" si="16"/>
        <v>15</v>
      </c>
      <c r="J62" s="17">
        <f t="shared" si="16"/>
        <v>65</v>
      </c>
      <c r="K62" s="17">
        <f t="shared" si="16"/>
        <v>4</v>
      </c>
      <c r="L62" s="25">
        <f t="shared" si="16"/>
        <v>3</v>
      </c>
      <c r="M62" s="33">
        <f t="shared" si="16"/>
        <v>111</v>
      </c>
      <c r="N62" s="11"/>
      <c r="O62" s="12"/>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2"/>
    </row>
    <row r="63" spans="1:50" ht="18.2" customHeight="1">
      <c r="A63" s="7" t="s">
        <v>52</v>
      </c>
      <c r="B63" s="17">
        <f>SUM(C63:M63)</f>
        <v>275</v>
      </c>
      <c r="C63" s="17">
        <v>10</v>
      </c>
      <c r="D63" s="17">
        <v>17</v>
      </c>
      <c r="E63" s="17">
        <v>7</v>
      </c>
      <c r="F63" s="17">
        <v>15</v>
      </c>
      <c r="G63" s="25">
        <v>0</v>
      </c>
      <c r="H63" s="17">
        <v>28</v>
      </c>
      <c r="I63" s="17">
        <v>15</v>
      </c>
      <c r="J63" s="17">
        <v>65</v>
      </c>
      <c r="K63" s="17">
        <v>4</v>
      </c>
      <c r="L63" s="25">
        <v>3</v>
      </c>
      <c r="M63" s="33">
        <v>111</v>
      </c>
      <c r="N63" s="11"/>
      <c r="O63" s="12"/>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2"/>
    </row>
    <row r="64" spans="1:50" ht="18.2" customHeight="1">
      <c r="A64" s="6" t="s">
        <v>53</v>
      </c>
      <c r="B64" s="17">
        <f t="shared" ref="B64:M64" si="17">B65</f>
        <v>119</v>
      </c>
      <c r="C64" s="17">
        <f t="shared" si="17"/>
        <v>5</v>
      </c>
      <c r="D64" s="17">
        <f t="shared" si="17"/>
        <v>10</v>
      </c>
      <c r="E64" s="17">
        <f t="shared" si="17"/>
        <v>2</v>
      </c>
      <c r="F64" s="17">
        <f t="shared" si="17"/>
        <v>2</v>
      </c>
      <c r="G64" s="25">
        <f t="shared" si="17"/>
        <v>0</v>
      </c>
      <c r="H64" s="17">
        <f t="shared" si="17"/>
        <v>21</v>
      </c>
      <c r="I64" s="17">
        <f t="shared" si="17"/>
        <v>26</v>
      </c>
      <c r="J64" s="17">
        <f t="shared" si="17"/>
        <v>36</v>
      </c>
      <c r="K64" s="25">
        <f t="shared" si="17"/>
        <v>0</v>
      </c>
      <c r="L64" s="25">
        <f t="shared" si="17"/>
        <v>0</v>
      </c>
      <c r="M64" s="33">
        <f t="shared" si="17"/>
        <v>17</v>
      </c>
      <c r="N64" s="11"/>
      <c r="O64" s="12"/>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2"/>
    </row>
    <row r="65" spans="1:50" ht="18.2" customHeight="1">
      <c r="A65" s="7" t="s">
        <v>54</v>
      </c>
      <c r="B65" s="17">
        <f>SUM(C65:M65)</f>
        <v>119</v>
      </c>
      <c r="C65" s="17">
        <v>5</v>
      </c>
      <c r="D65" s="17">
        <v>10</v>
      </c>
      <c r="E65" s="17">
        <v>2</v>
      </c>
      <c r="F65" s="17">
        <v>2</v>
      </c>
      <c r="G65" s="25">
        <v>0</v>
      </c>
      <c r="H65" s="17">
        <v>21</v>
      </c>
      <c r="I65" s="17">
        <v>26</v>
      </c>
      <c r="J65" s="17">
        <v>36</v>
      </c>
      <c r="K65" s="25">
        <v>0</v>
      </c>
      <c r="L65" s="25">
        <v>0</v>
      </c>
      <c r="M65" s="33">
        <v>17</v>
      </c>
      <c r="N65" s="11"/>
      <c r="O65" s="12"/>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2"/>
    </row>
    <row r="66" spans="1:50" ht="18.2" customHeight="1">
      <c r="A66" s="5" t="s">
        <v>21</v>
      </c>
      <c r="B66" s="18"/>
      <c r="C66" s="23"/>
      <c r="D66" s="23"/>
      <c r="E66" s="23"/>
      <c r="F66" s="23"/>
      <c r="G66" s="23"/>
      <c r="H66" s="23"/>
      <c r="I66" s="23"/>
      <c r="J66" s="23"/>
      <c r="K66" s="30"/>
      <c r="L66" s="5" t="s">
        <v>86</v>
      </c>
      <c r="M66" s="36" t="s">
        <v>90</v>
      </c>
      <c r="N66" s="13"/>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2"/>
    </row>
    <row r="67" spans="1:50" ht="18.2" customHeight="1">
      <c r="A67" s="5" t="s">
        <v>22</v>
      </c>
      <c r="B67" s="19" t="s">
        <v>71</v>
      </c>
      <c r="C67" s="24"/>
      <c r="D67" s="24"/>
      <c r="E67" s="24"/>
      <c r="F67" s="24"/>
      <c r="G67" s="24"/>
      <c r="H67" s="24"/>
      <c r="I67" s="24"/>
      <c r="J67" s="24"/>
      <c r="K67" s="31"/>
      <c r="L67" s="5" t="s">
        <v>89</v>
      </c>
      <c r="M67" s="36" t="s">
        <v>91</v>
      </c>
      <c r="N67" s="13"/>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2"/>
    </row>
    <row r="68" spans="1:50" ht="39.200000000000003" customHeight="1">
      <c r="A68" s="43" t="s">
        <v>55</v>
      </c>
      <c r="B68" s="43"/>
      <c r="C68" s="43"/>
      <c r="D68" s="43"/>
      <c r="E68" s="43"/>
      <c r="F68" s="43"/>
      <c r="G68" s="43"/>
      <c r="H68" s="43"/>
      <c r="I68" s="43"/>
      <c r="J68" s="43"/>
      <c r="K68" s="43"/>
      <c r="L68" s="43"/>
      <c r="M68" s="43"/>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2"/>
    </row>
    <row r="69" spans="1:50" ht="18.2" customHeight="1">
      <c r="A69" s="42" t="s">
        <v>3</v>
      </c>
      <c r="B69" s="42"/>
      <c r="C69" s="42"/>
      <c r="D69" s="42"/>
      <c r="E69" s="42"/>
      <c r="F69" s="42"/>
      <c r="G69" s="42"/>
      <c r="H69" s="42"/>
      <c r="I69" s="42"/>
      <c r="J69" s="42"/>
      <c r="K69" s="42"/>
      <c r="L69" s="42"/>
      <c r="M69" s="42"/>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18.2" customHeight="1">
      <c r="A70" s="2" t="s">
        <v>4</v>
      </c>
      <c r="B70" s="20" t="s">
        <v>72</v>
      </c>
      <c r="C70" s="20" t="s">
        <v>73</v>
      </c>
      <c r="D70" s="20" t="s">
        <v>75</v>
      </c>
      <c r="E70" s="20" t="s">
        <v>76</v>
      </c>
      <c r="F70" s="20" t="s">
        <v>79</v>
      </c>
      <c r="G70" s="20" t="s">
        <v>80</v>
      </c>
      <c r="H70" s="20" t="s">
        <v>81</v>
      </c>
      <c r="I70" s="20" t="s">
        <v>82</v>
      </c>
      <c r="J70" s="20" t="s">
        <v>84</v>
      </c>
      <c r="K70" s="20" t="s">
        <v>85</v>
      </c>
      <c r="L70" s="20" t="s">
        <v>88</v>
      </c>
      <c r="M70" s="32" t="s">
        <v>92</v>
      </c>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18.2" customHeight="1">
      <c r="A71" s="6" t="s">
        <v>56</v>
      </c>
      <c r="B71" s="17">
        <f t="shared" ref="B71:M71" si="18">B72+B73</f>
        <v>409</v>
      </c>
      <c r="C71" s="17">
        <f t="shared" si="18"/>
        <v>41</v>
      </c>
      <c r="D71" s="17">
        <f t="shared" si="18"/>
        <v>50</v>
      </c>
      <c r="E71" s="17">
        <f t="shared" si="18"/>
        <v>18</v>
      </c>
      <c r="F71" s="17">
        <f t="shared" si="18"/>
        <v>31</v>
      </c>
      <c r="G71" s="17">
        <f t="shared" si="18"/>
        <v>2</v>
      </c>
      <c r="H71" s="17">
        <f t="shared" si="18"/>
        <v>85</v>
      </c>
      <c r="I71" s="17">
        <f t="shared" si="18"/>
        <v>48</v>
      </c>
      <c r="J71" s="17">
        <f t="shared" si="18"/>
        <v>49</v>
      </c>
      <c r="K71" s="17">
        <f t="shared" si="18"/>
        <v>2</v>
      </c>
      <c r="L71" s="17">
        <f t="shared" si="18"/>
        <v>1</v>
      </c>
      <c r="M71" s="33">
        <f t="shared" si="18"/>
        <v>82</v>
      </c>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18.2" customHeight="1">
      <c r="A72" s="7" t="s">
        <v>7</v>
      </c>
      <c r="B72" s="17">
        <f>SUM(C72:M72)</f>
        <v>304</v>
      </c>
      <c r="C72" s="17">
        <v>27</v>
      </c>
      <c r="D72" s="17">
        <v>47</v>
      </c>
      <c r="E72" s="17">
        <v>18</v>
      </c>
      <c r="F72" s="17">
        <v>30</v>
      </c>
      <c r="G72" s="17">
        <v>2</v>
      </c>
      <c r="H72" s="17">
        <v>75</v>
      </c>
      <c r="I72" s="17">
        <v>24</v>
      </c>
      <c r="J72" s="17">
        <v>41</v>
      </c>
      <c r="K72" s="17">
        <v>2</v>
      </c>
      <c r="L72" s="17">
        <v>1</v>
      </c>
      <c r="M72" s="33">
        <v>37</v>
      </c>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2"/>
    </row>
    <row r="73" spans="1:50" ht="18.2" customHeight="1">
      <c r="A73" s="7" t="s">
        <v>8</v>
      </c>
      <c r="B73" s="17">
        <f>SUM(C73:M73)</f>
        <v>105</v>
      </c>
      <c r="C73" s="17">
        <v>14</v>
      </c>
      <c r="D73" s="17">
        <v>3</v>
      </c>
      <c r="E73" s="26">
        <v>0</v>
      </c>
      <c r="F73" s="17">
        <v>1</v>
      </c>
      <c r="G73" s="26">
        <v>0</v>
      </c>
      <c r="H73" s="17">
        <v>10</v>
      </c>
      <c r="I73" s="17">
        <v>24</v>
      </c>
      <c r="J73" s="17">
        <v>8</v>
      </c>
      <c r="K73" s="26">
        <v>0</v>
      </c>
      <c r="L73" s="26">
        <v>0</v>
      </c>
      <c r="M73" s="33">
        <v>45</v>
      </c>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2"/>
    </row>
    <row r="74" spans="1:50" ht="18.2" customHeight="1">
      <c r="A74" s="6" t="s">
        <v>57</v>
      </c>
      <c r="B74" s="17">
        <f t="shared" ref="B74:M74" si="19">B75</f>
        <v>17</v>
      </c>
      <c r="C74" s="17">
        <f t="shared" si="19"/>
        <v>1</v>
      </c>
      <c r="D74" s="17">
        <f t="shared" si="19"/>
        <v>2</v>
      </c>
      <c r="E74" s="17">
        <f t="shared" si="19"/>
        <v>1</v>
      </c>
      <c r="F74" s="17">
        <f t="shared" si="19"/>
        <v>1</v>
      </c>
      <c r="G74" s="26">
        <f t="shared" si="19"/>
        <v>0</v>
      </c>
      <c r="H74" s="17">
        <f t="shared" si="19"/>
        <v>1</v>
      </c>
      <c r="I74" s="17">
        <f t="shared" si="19"/>
        <v>2</v>
      </c>
      <c r="J74" s="17">
        <f t="shared" si="19"/>
        <v>1</v>
      </c>
      <c r="K74" s="26">
        <f t="shared" si="19"/>
        <v>0</v>
      </c>
      <c r="L74" s="17">
        <f t="shared" si="19"/>
        <v>1</v>
      </c>
      <c r="M74" s="33">
        <f t="shared" si="19"/>
        <v>7</v>
      </c>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2"/>
    </row>
    <row r="75" spans="1:50" ht="18.2" customHeight="1">
      <c r="A75" s="7" t="s">
        <v>58</v>
      </c>
      <c r="B75" s="17">
        <f>SUM(C75:M75)</f>
        <v>17</v>
      </c>
      <c r="C75" s="17">
        <v>1</v>
      </c>
      <c r="D75" s="17">
        <v>2</v>
      </c>
      <c r="E75" s="17">
        <v>1</v>
      </c>
      <c r="F75" s="17">
        <v>1</v>
      </c>
      <c r="G75" s="26">
        <v>0</v>
      </c>
      <c r="H75" s="17">
        <v>1</v>
      </c>
      <c r="I75" s="17">
        <v>2</v>
      </c>
      <c r="J75" s="17">
        <v>1</v>
      </c>
      <c r="K75" s="26">
        <v>0</v>
      </c>
      <c r="L75" s="17">
        <v>1</v>
      </c>
      <c r="M75" s="33">
        <v>7</v>
      </c>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2"/>
    </row>
    <row r="76" spans="1:50" ht="18.2" customHeight="1">
      <c r="A76" s="6" t="s">
        <v>59</v>
      </c>
      <c r="B76" s="17">
        <f t="shared" ref="B76:M76" si="20">B77</f>
        <v>143</v>
      </c>
      <c r="C76" s="17">
        <f t="shared" si="20"/>
        <v>14</v>
      </c>
      <c r="D76" s="17">
        <f t="shared" si="20"/>
        <v>28</v>
      </c>
      <c r="E76" s="17">
        <f t="shared" si="20"/>
        <v>12</v>
      </c>
      <c r="F76" s="17">
        <f t="shared" si="20"/>
        <v>17</v>
      </c>
      <c r="G76" s="17">
        <f t="shared" si="20"/>
        <v>10</v>
      </c>
      <c r="H76" s="17">
        <f t="shared" si="20"/>
        <v>13</v>
      </c>
      <c r="I76" s="17">
        <f t="shared" si="20"/>
        <v>37</v>
      </c>
      <c r="J76" s="17">
        <f t="shared" si="20"/>
        <v>12</v>
      </c>
      <c r="K76" s="26">
        <f t="shared" si="20"/>
        <v>0</v>
      </c>
      <c r="L76" s="26">
        <f t="shared" si="20"/>
        <v>0</v>
      </c>
      <c r="M76" s="39">
        <f t="shared" si="20"/>
        <v>0</v>
      </c>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2"/>
    </row>
    <row r="77" spans="1:50" ht="18.2" customHeight="1">
      <c r="A77" s="7" t="s">
        <v>60</v>
      </c>
      <c r="B77" s="17">
        <f>SUM(C77:M77)</f>
        <v>143</v>
      </c>
      <c r="C77" s="17">
        <v>14</v>
      </c>
      <c r="D77" s="17">
        <v>28</v>
      </c>
      <c r="E77" s="17">
        <v>12</v>
      </c>
      <c r="F77" s="17">
        <v>17</v>
      </c>
      <c r="G77" s="17">
        <v>10</v>
      </c>
      <c r="H77" s="17">
        <v>13</v>
      </c>
      <c r="I77" s="17">
        <v>37</v>
      </c>
      <c r="J77" s="17">
        <v>12</v>
      </c>
      <c r="K77" s="26">
        <v>0</v>
      </c>
      <c r="L77" s="26">
        <v>0</v>
      </c>
      <c r="M77" s="39">
        <v>0</v>
      </c>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2"/>
    </row>
    <row r="78" spans="1:50" ht="18.2" customHeight="1">
      <c r="A78" s="6" t="s">
        <v>61</v>
      </c>
      <c r="B78" s="17">
        <f t="shared" ref="B78:M78" si="21">B79</f>
        <v>78</v>
      </c>
      <c r="C78" s="17">
        <f t="shared" si="21"/>
        <v>10</v>
      </c>
      <c r="D78" s="17">
        <f t="shared" si="21"/>
        <v>5</v>
      </c>
      <c r="E78" s="17">
        <f t="shared" si="21"/>
        <v>3</v>
      </c>
      <c r="F78" s="17">
        <f t="shared" si="21"/>
        <v>9</v>
      </c>
      <c r="G78" s="17">
        <f t="shared" si="21"/>
        <v>4</v>
      </c>
      <c r="H78" s="17">
        <f t="shared" si="21"/>
        <v>16</v>
      </c>
      <c r="I78" s="17">
        <f t="shared" si="21"/>
        <v>22</v>
      </c>
      <c r="J78" s="17">
        <f t="shared" si="21"/>
        <v>8</v>
      </c>
      <c r="K78" s="25">
        <f t="shared" si="21"/>
        <v>0</v>
      </c>
      <c r="L78" s="25">
        <f t="shared" si="21"/>
        <v>0</v>
      </c>
      <c r="M78" s="33">
        <f t="shared" si="21"/>
        <v>1</v>
      </c>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2"/>
    </row>
    <row r="79" spans="1:50" ht="18.2" customHeight="1">
      <c r="A79" s="7" t="s">
        <v>62</v>
      </c>
      <c r="B79" s="17">
        <f>SUM(C79:M79)</f>
        <v>78</v>
      </c>
      <c r="C79" s="17">
        <v>10</v>
      </c>
      <c r="D79" s="17">
        <v>5</v>
      </c>
      <c r="E79" s="17">
        <v>3</v>
      </c>
      <c r="F79" s="17">
        <v>9</v>
      </c>
      <c r="G79" s="17">
        <v>4</v>
      </c>
      <c r="H79" s="17">
        <v>16</v>
      </c>
      <c r="I79" s="17">
        <v>22</v>
      </c>
      <c r="J79" s="17">
        <v>8</v>
      </c>
      <c r="K79" s="25">
        <v>0</v>
      </c>
      <c r="L79" s="25">
        <v>0</v>
      </c>
      <c r="M79" s="33">
        <v>1</v>
      </c>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2"/>
    </row>
    <row r="80" spans="1:50" ht="18.2" customHeight="1">
      <c r="A80" s="6" t="s">
        <v>63</v>
      </c>
      <c r="B80" s="17">
        <f t="shared" ref="B80:M80" si="22">B81</f>
        <v>75</v>
      </c>
      <c r="C80" s="17">
        <f t="shared" si="22"/>
        <v>9</v>
      </c>
      <c r="D80" s="17">
        <f t="shared" si="22"/>
        <v>15</v>
      </c>
      <c r="E80" s="17">
        <f t="shared" si="22"/>
        <v>8</v>
      </c>
      <c r="F80" s="17">
        <f t="shared" si="22"/>
        <v>6</v>
      </c>
      <c r="G80" s="25">
        <f t="shared" si="22"/>
        <v>0</v>
      </c>
      <c r="H80" s="17">
        <f t="shared" si="22"/>
        <v>13</v>
      </c>
      <c r="I80" s="17">
        <f t="shared" si="22"/>
        <v>14</v>
      </c>
      <c r="J80" s="17">
        <f t="shared" si="22"/>
        <v>6</v>
      </c>
      <c r="K80" s="25">
        <f t="shared" si="22"/>
        <v>0</v>
      </c>
      <c r="L80" s="25">
        <f t="shared" si="22"/>
        <v>0</v>
      </c>
      <c r="M80" s="33">
        <f t="shared" si="22"/>
        <v>4</v>
      </c>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2"/>
    </row>
    <row r="81" spans="1:50" ht="18.2" customHeight="1">
      <c r="A81" s="7" t="s">
        <v>64</v>
      </c>
      <c r="B81" s="17">
        <f>SUM(C81:M81)</f>
        <v>75</v>
      </c>
      <c r="C81" s="17">
        <v>9</v>
      </c>
      <c r="D81" s="17">
        <v>15</v>
      </c>
      <c r="E81" s="17">
        <v>8</v>
      </c>
      <c r="F81" s="17">
        <v>6</v>
      </c>
      <c r="G81" s="25">
        <v>0</v>
      </c>
      <c r="H81" s="17">
        <v>13</v>
      </c>
      <c r="I81" s="17">
        <v>14</v>
      </c>
      <c r="J81" s="17">
        <v>6</v>
      </c>
      <c r="K81" s="25">
        <v>0</v>
      </c>
      <c r="L81" s="25">
        <v>0</v>
      </c>
      <c r="M81" s="33">
        <v>4</v>
      </c>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2"/>
    </row>
    <row r="82" spans="1:50" ht="18.2" customHeight="1">
      <c r="A82" s="6" t="s">
        <v>65</v>
      </c>
      <c r="B82" s="17">
        <f t="shared" ref="B82:M82" si="23">B83+B84</f>
        <v>123</v>
      </c>
      <c r="C82" s="17">
        <f t="shared" si="23"/>
        <v>17</v>
      </c>
      <c r="D82" s="17">
        <f t="shared" si="23"/>
        <v>11</v>
      </c>
      <c r="E82" s="17">
        <f t="shared" si="23"/>
        <v>10</v>
      </c>
      <c r="F82" s="17">
        <f t="shared" si="23"/>
        <v>6</v>
      </c>
      <c r="G82" s="17">
        <f t="shared" si="23"/>
        <v>5</v>
      </c>
      <c r="H82" s="17">
        <f t="shared" si="23"/>
        <v>5</v>
      </c>
      <c r="I82" s="17">
        <f t="shared" si="23"/>
        <v>14</v>
      </c>
      <c r="J82" s="17">
        <f t="shared" si="23"/>
        <v>21</v>
      </c>
      <c r="K82" s="25">
        <f t="shared" si="23"/>
        <v>0</v>
      </c>
      <c r="L82" s="25">
        <f t="shared" si="23"/>
        <v>0</v>
      </c>
      <c r="M82" s="33">
        <f t="shared" si="23"/>
        <v>34</v>
      </c>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2"/>
    </row>
    <row r="83" spans="1:50" ht="18.2" customHeight="1">
      <c r="A83" s="7" t="s">
        <v>7</v>
      </c>
      <c r="B83" s="17">
        <f>SUM(C83:M83)</f>
        <v>70</v>
      </c>
      <c r="C83" s="17">
        <v>5</v>
      </c>
      <c r="D83" s="17">
        <v>3</v>
      </c>
      <c r="E83" s="17">
        <v>3</v>
      </c>
      <c r="F83" s="17">
        <v>3</v>
      </c>
      <c r="G83" s="17">
        <v>4</v>
      </c>
      <c r="H83" s="17">
        <v>3</v>
      </c>
      <c r="I83" s="17">
        <v>10</v>
      </c>
      <c r="J83" s="17">
        <v>15</v>
      </c>
      <c r="K83" s="25">
        <v>0</v>
      </c>
      <c r="L83" s="25">
        <v>0</v>
      </c>
      <c r="M83" s="33">
        <v>24</v>
      </c>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2"/>
    </row>
    <row r="84" spans="1:50" ht="18.2" customHeight="1">
      <c r="A84" s="7" t="s">
        <v>13</v>
      </c>
      <c r="B84" s="17">
        <f>SUM(C84:M84)</f>
        <v>53</v>
      </c>
      <c r="C84" s="17">
        <v>12</v>
      </c>
      <c r="D84" s="17">
        <v>8</v>
      </c>
      <c r="E84" s="17">
        <v>7</v>
      </c>
      <c r="F84" s="17">
        <v>3</v>
      </c>
      <c r="G84" s="17">
        <v>1</v>
      </c>
      <c r="H84" s="17">
        <v>2</v>
      </c>
      <c r="I84" s="17">
        <v>4</v>
      </c>
      <c r="J84" s="17">
        <v>6</v>
      </c>
      <c r="K84" s="25">
        <v>0</v>
      </c>
      <c r="L84" s="25">
        <v>0</v>
      </c>
      <c r="M84" s="33">
        <v>10</v>
      </c>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2"/>
    </row>
    <row r="85" spans="1:50" ht="18.2" customHeight="1">
      <c r="A85" s="8" t="s">
        <v>66</v>
      </c>
      <c r="B85" s="17"/>
      <c r="C85" s="17"/>
      <c r="D85" s="17"/>
      <c r="E85" s="17"/>
      <c r="F85" s="17"/>
      <c r="G85" s="17"/>
      <c r="H85" s="17"/>
      <c r="I85" s="17"/>
      <c r="J85" s="17"/>
      <c r="K85" s="25"/>
      <c r="L85" s="25"/>
      <c r="M85" s="33"/>
      <c r="N85" s="12"/>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2"/>
    </row>
    <row r="86" spans="1:50" ht="18.2" customHeight="1">
      <c r="A86" s="9"/>
      <c r="B86" s="9"/>
      <c r="C86" s="9"/>
      <c r="D86" s="9"/>
      <c r="E86" s="49" t="s">
        <v>77</v>
      </c>
      <c r="F86" s="49"/>
      <c r="G86" s="9"/>
      <c r="H86" s="9"/>
      <c r="I86" s="9"/>
      <c r="J86" s="9"/>
      <c r="K86" s="9"/>
      <c r="L86" s="9"/>
      <c r="M86" s="40" t="s">
        <v>93</v>
      </c>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2"/>
    </row>
    <row r="87" spans="1:50" ht="18.2" customHeight="1">
      <c r="A87" s="10" t="s">
        <v>67</v>
      </c>
      <c r="B87" s="11"/>
      <c r="C87" s="10" t="s">
        <v>74</v>
      </c>
      <c r="D87" s="11"/>
      <c r="E87" s="11"/>
      <c r="F87" s="11"/>
      <c r="G87" s="11"/>
      <c r="H87" s="11"/>
      <c r="I87" s="10" t="s">
        <v>83</v>
      </c>
      <c r="J87" s="11"/>
      <c r="K87" s="11"/>
      <c r="L87" s="10"/>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2"/>
    </row>
    <row r="88" spans="1:50" ht="18.2" customHeight="1">
      <c r="A88" s="11"/>
      <c r="B88" s="11"/>
      <c r="C88" s="11"/>
      <c r="D88" s="11"/>
      <c r="E88" s="48" t="s">
        <v>78</v>
      </c>
      <c r="F88" s="48"/>
      <c r="G88" s="11"/>
      <c r="H88" s="11"/>
      <c r="I88" s="11"/>
      <c r="J88" s="44"/>
      <c r="K88" s="44"/>
      <c r="L88" s="44"/>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2"/>
    </row>
    <row r="89" spans="1:50" ht="18.2" customHeight="1">
      <c r="A89" s="11"/>
      <c r="B89" s="11"/>
      <c r="C89" s="11"/>
      <c r="D89" s="11"/>
      <c r="E89" s="27"/>
      <c r="F89" s="27"/>
      <c r="G89" s="11"/>
      <c r="H89" s="11"/>
      <c r="I89" s="11"/>
      <c r="J89" s="28"/>
      <c r="K89" s="28"/>
      <c r="L89" s="28"/>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2"/>
    </row>
    <row r="90" spans="1:50" ht="18.2" customHeight="1">
      <c r="A90" s="10" t="s">
        <v>68</v>
      </c>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2"/>
    </row>
    <row r="91" spans="1:50" ht="18.2" customHeight="1">
      <c r="A91" s="10" t="s">
        <v>69</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2"/>
    </row>
    <row r="92" spans="1:50" ht="18.2" customHeight="1">
      <c r="A92" s="10" t="s">
        <v>70</v>
      </c>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2"/>
    </row>
    <row r="93" spans="1:50"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2"/>
    </row>
    <row r="94" spans="1:50"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2"/>
    </row>
    <row r="95" spans="1:50"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2"/>
    </row>
    <row r="96" spans="1:50"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2"/>
    </row>
    <row r="97" spans="1:50"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2"/>
    </row>
    <row r="98" spans="1:50"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2"/>
    </row>
    <row r="99" spans="1:50"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2"/>
    </row>
    <row r="100" spans="1:5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2"/>
    </row>
    <row r="101" spans="1:50"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2"/>
    </row>
    <row r="102" spans="1:50"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2"/>
    </row>
    <row r="103" spans="1:50"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2"/>
    </row>
    <row r="104" spans="1:50"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2"/>
    </row>
    <row r="105" spans="1:50"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2"/>
    </row>
    <row r="106" spans="1:50"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2"/>
    </row>
    <row r="107" spans="1:50"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2"/>
    </row>
    <row r="108" spans="1:50"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2"/>
    </row>
    <row r="109" spans="1:50"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2"/>
    </row>
    <row r="110" spans="1:5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2"/>
    </row>
    <row r="111" spans="1:50"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2"/>
    </row>
    <row r="112" spans="1:50"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2"/>
    </row>
    <row r="113" spans="1:50"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2"/>
    </row>
    <row r="114" spans="1:50"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2"/>
    </row>
    <row r="115" spans="1:50"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2"/>
    </row>
    <row r="116" spans="1:50"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2"/>
    </row>
    <row r="117" spans="1:50"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2"/>
    </row>
    <row r="118" spans="1:50"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2"/>
    </row>
    <row r="119" spans="1:50"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2"/>
    </row>
    <row r="120" spans="1:5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2"/>
    </row>
    <row r="121" spans="1:50"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2"/>
    </row>
    <row r="122" spans="1:50"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2"/>
    </row>
    <row r="123" spans="1:50"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2"/>
    </row>
    <row r="124" spans="1:50"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2"/>
    </row>
    <row r="125" spans="1:50"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2"/>
    </row>
    <row r="126" spans="1:50"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2"/>
    </row>
    <row r="127" spans="1:50"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2"/>
    </row>
    <row r="128" spans="1:50"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2"/>
    </row>
    <row r="129" spans="1:50"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2"/>
    </row>
    <row r="130" spans="1:5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2"/>
    </row>
    <row r="131" spans="1:50"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2"/>
    </row>
    <row r="132" spans="1:50"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2"/>
    </row>
    <row r="133" spans="1:50"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2"/>
    </row>
    <row r="134" spans="1:50"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2"/>
    </row>
    <row r="135" spans="1:50"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2"/>
    </row>
    <row r="136" spans="1:50"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2"/>
    </row>
    <row r="137" spans="1:50"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2"/>
    </row>
    <row r="138" spans="1:50"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2"/>
    </row>
    <row r="139" spans="1:50"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2"/>
    </row>
    <row r="140" spans="1:5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2"/>
    </row>
    <row r="141" spans="1:50"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2"/>
    </row>
    <row r="142" spans="1:50"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2"/>
    </row>
    <row r="143" spans="1:50"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2"/>
    </row>
    <row r="144" spans="1:50"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2"/>
    </row>
    <row r="145" spans="1:50"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2"/>
    </row>
    <row r="146" spans="1:50"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2"/>
    </row>
    <row r="147" spans="1:50"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2"/>
    </row>
    <row r="148" spans="1:50"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2"/>
    </row>
    <row r="149" spans="1:50"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2"/>
    </row>
    <row r="150" spans="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2"/>
    </row>
    <row r="151" spans="1:50"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2"/>
    </row>
    <row r="152" spans="1:50"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2"/>
    </row>
    <row r="153" spans="1:50"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2"/>
    </row>
    <row r="154" spans="1:50"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2"/>
    </row>
    <row r="155" spans="1:50"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2"/>
    </row>
    <row r="156" spans="1:50"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2"/>
    </row>
    <row r="157" spans="1:50"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2"/>
    </row>
    <row r="158" spans="1:50"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2"/>
    </row>
    <row r="159" spans="1:50"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2"/>
    </row>
    <row r="160" spans="1:5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2"/>
    </row>
    <row r="161" spans="1:50"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2"/>
    </row>
    <row r="162" spans="1:50"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2"/>
    </row>
    <row r="163" spans="1:50"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2"/>
    </row>
    <row r="164" spans="1:50"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2"/>
    </row>
    <row r="165" spans="1:50"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2"/>
    </row>
    <row r="166" spans="1:50"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2"/>
    </row>
    <row r="167" spans="1:50"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2"/>
    </row>
    <row r="168" spans="1:50"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2"/>
    </row>
    <row r="169" spans="1:50"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2"/>
    </row>
    <row r="170" spans="1:5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2"/>
    </row>
    <row r="171" spans="1:50"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2"/>
    </row>
    <row r="172" spans="1:50"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2"/>
    </row>
    <row r="173" spans="1:50"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2"/>
    </row>
    <row r="174" spans="1:50"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2"/>
    </row>
    <row r="175" spans="1:50"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2"/>
    </row>
    <row r="176" spans="1:50"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2"/>
    </row>
    <row r="177" spans="1:50"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2"/>
    </row>
    <row r="178" spans="1:50"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2"/>
    </row>
    <row r="179" spans="1:50"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2"/>
    </row>
    <row r="180" spans="1:5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2"/>
    </row>
    <row r="181" spans="1:50"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2"/>
    </row>
    <row r="182" spans="1:50"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2"/>
    </row>
    <row r="183" spans="1:50"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2"/>
    </row>
    <row r="184" spans="1:50"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2"/>
    </row>
    <row r="185" spans="1:50"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2"/>
    </row>
    <row r="186" spans="1:50"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2"/>
    </row>
    <row r="187" spans="1:50"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2"/>
    </row>
    <row r="188" spans="1:50"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2"/>
    </row>
    <row r="189" spans="1:50"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2"/>
    </row>
    <row r="190" spans="1:5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2"/>
    </row>
    <row r="191" spans="1:50"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2"/>
    </row>
    <row r="192" spans="1:50"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2"/>
    </row>
    <row r="193" spans="1:50"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2"/>
    </row>
    <row r="194" spans="1:50"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2"/>
    </row>
    <row r="195" spans="1:50"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2"/>
    </row>
    <row r="196" spans="1:50"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2"/>
    </row>
    <row r="197" spans="1:50"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2"/>
    </row>
    <row r="198" spans="1:50"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2"/>
    </row>
    <row r="199" spans="1:50"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2"/>
    </row>
    <row r="200" spans="1:5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count="12">
    <mergeCell ref="A4:M4"/>
    <mergeCell ref="A69:M69"/>
    <mergeCell ref="A68:M68"/>
    <mergeCell ref="J88:L88"/>
    <mergeCell ref="H2:K2"/>
    <mergeCell ref="A3:M3"/>
    <mergeCell ref="A25:M25"/>
    <mergeCell ref="A24:M24"/>
    <mergeCell ref="E88:F88"/>
    <mergeCell ref="A47:M47"/>
    <mergeCell ref="A46:M46"/>
    <mergeCell ref="E86:F86"/>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共用帳號 主計處</cp:lastModifiedBy>
  <dcterms:modified xsi:type="dcterms:W3CDTF">2025-02-20T01:27:48Z</dcterms:modified>
</cp:coreProperties>
</file>