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列管建築物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<sst xmlns="http://schemas.openxmlformats.org/spreadsheetml/2006/main" count="100">
  <si>
    <t>公開類</t>
  </si>
  <si>
    <t>半年報</t>
  </si>
  <si>
    <t>臺中市列管建築物</t>
  </si>
  <si>
    <t>大　隊　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</si>
  <si>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</si>
  <si>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</si>
  <si>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</si>
  <si>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</si>
  <si>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</si>
  <si>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</si>
  <si>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</si>
  <si>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</si>
  <si>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</si>
  <si>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</si>
  <si>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</si>
  <si>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</si>
  <si>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>填表說明：本表編製1份，並依統計法規定永久保存，資料透過網際網路上傳至「臺中市公務統計行政管理系統」與「內政部消防署統計資料庫」。</t>
  </si>
  <si>
    <t>每年1月、7月底前編報</t>
  </si>
  <si>
    <t>總 計</t>
  </si>
  <si>
    <t>5    層   以   下</t>
  </si>
  <si>
    <t>6    　層</t>
  </si>
  <si>
    <t>7    　層</t>
  </si>
  <si>
    <t>審　核</t>
  </si>
  <si>
    <t>8    　層</t>
  </si>
  <si>
    <t>9    　層</t>
  </si>
  <si>
    <t>10    　層</t>
  </si>
  <si>
    <t>11    　層</t>
  </si>
  <si>
    <t>12    　層</t>
  </si>
  <si>
    <t>13    　層</t>
  </si>
  <si>
    <t>業務主管人員</t>
  </si>
  <si>
    <t>主辦統計人員</t>
  </si>
  <si>
    <t>14    　層</t>
  </si>
  <si>
    <t>15    　層</t>
  </si>
  <si>
    <t>16    　層</t>
  </si>
  <si>
    <t>17    　層</t>
  </si>
  <si>
    <t>18    　層</t>
  </si>
  <si>
    <t>19    　層</t>
  </si>
  <si>
    <t>20    　層</t>
  </si>
  <si>
    <t>機關首長</t>
  </si>
  <si>
    <t>21    　層</t>
  </si>
  <si>
    <t>22    　層</t>
  </si>
  <si>
    <t>23    　層</t>
  </si>
  <si>
    <t>24    　層</t>
  </si>
  <si>
    <t>編 製 機 關</t>
  </si>
  <si>
    <t>表　　   號</t>
  </si>
  <si>
    <t>25    　層</t>
  </si>
  <si>
    <t>26    　層</t>
  </si>
  <si>
    <t>臺中市政府消防局</t>
  </si>
  <si>
    <t>10981-02-01-2</t>
  </si>
  <si>
    <t>27    　層</t>
  </si>
  <si>
    <t>28    　層</t>
  </si>
  <si>
    <t>29    　層</t>
  </si>
  <si>
    <t>單位：棟</t>
  </si>
  <si>
    <t>30
層
以
上</t>
  </si>
  <si>
    <t>公　開　類</t>
  </si>
  <si>
    <t>民國114年 1月 3日 14:56:21 印製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</si>
  <si>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</si>
  <si>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</si>
  <si>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</si>
  <si>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</si>
  <si>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</si>
  <si>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</si>
  <si>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</si>
  <si>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</si>
  <si>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</si>
  <si>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</si>
  <si>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</si>
  <si>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臺中市政府消防局火災預防科</t>
  </si>
  <si>
    <t>依據本市各消防分隊所報「列管建築物」表彙編。</t>
  </si>
  <si>
    <t>總計</t>
  </si>
  <si>
    <t>半　年　報</t>
  </si>
  <si>
    <t>本表1式4份，經陳核後，1份自存，另外3份送本局會計室，其中1份送市政府主計處，1份送內政部消防署，並應由網際網路上傳至 內政部消防署統計資料庫。</t>
  </si>
  <si>
    <t>5層以下</t>
  </si>
  <si>
    <t>6層</t>
  </si>
  <si>
    <t>1761-01-01-2</t>
  </si>
  <si>
    <t>7層</t>
  </si>
  <si>
    <t>中華民國113年下半年(12月底)</t>
  </si>
  <si>
    <t>8層</t>
  </si>
  <si>
    <t>9層</t>
  </si>
  <si>
    <t>10層</t>
  </si>
  <si>
    <t>11層</t>
  </si>
  <si>
    <t>12層</t>
  </si>
  <si>
    <t>13層</t>
  </si>
  <si>
    <t>14層</t>
  </si>
  <si>
    <t>15層</t>
  </si>
  <si>
    <t>16層</t>
  </si>
  <si>
    <t>17層</t>
  </si>
  <si>
    <t>18層</t>
  </si>
  <si>
    <t>19層</t>
  </si>
  <si>
    <t>20層</t>
  </si>
  <si>
    <t>21層</t>
  </si>
  <si>
    <t>22層</t>
  </si>
  <si>
    <t>23層</t>
  </si>
  <si>
    <t>24層</t>
  </si>
  <si>
    <t>25層</t>
  </si>
  <si>
    <t>26層</t>
  </si>
  <si>
    <t>27層</t>
  </si>
  <si>
    <t>28層</t>
  </si>
  <si>
    <t>29層</t>
  </si>
  <si>
    <t>30層以上</t>
  </si>
</sst>
</file>

<file path=xl/styles.xml><?xml version="1.0" encoding="utf-8"?>
<styleSheet xmlns="http://schemas.openxmlformats.org/spreadsheetml/2006/main">
  <numFmts count="7">
    <numFmt formatCode="#,##0_ " numFmtId="197"/>
    <numFmt formatCode="#,##0;\-#,##0;\-" numFmtId="198"/>
    <numFmt formatCode="#,##0_);[Red]\(#,##0\)" numFmtId="199"/>
    <numFmt formatCode="#,##0.0000;\-#,##0.0000;&quot;－&quot;" numFmtId="200"/>
    <numFmt formatCode="###,##0" numFmtId="201"/>
    <numFmt formatCode="###,##0;\-###,##0;&quot;     －&quot;" numFmtId="202"/>
    <numFmt formatCode="#,##0.000000_);[Red]\(#,##0.000000\)" numFmtId="203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2"/>
      <color rgb="FF0000FF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1" borderId="3" xfId="0" applyFont="true" applyBorder="true"/>
    <xf numFmtId="0" fontId="3" borderId="4" xfId="0" applyFont="true" applyBorder="true">
      <alignment horizontal="center" vertical="center" wrapText="true"/>
    </xf>
    <xf numFmtId="197" fontId="3" borderId="5" xfId="0" applyNumberFormat="true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1" borderId="0" xfId="0" applyFont="true"/>
    <xf numFmtId="0" fontId="1" borderId="8" xfId="0" applyFont="true" applyBorder="true"/>
    <xf numFmtId="0" fontId="1" borderId="9" xfId="0" applyFont="true" applyBorder="true"/>
    <xf numFmtId="0" fontId="4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198" fontId="5" borderId="10" xfId="0" applyNumberFormat="true" applyFont="true" applyBorder="true"/>
    <xf numFmtId="198" fontId="5" borderId="8" xfId="0" applyNumberFormat="true" applyFont="true" applyBorder="true"/>
    <xf numFmtId="198" fontId="5" borderId="9" xfId="0" applyNumberFormat="true" applyFont="true" applyBorder="true"/>
    <xf numFmtId="0" fontId="4" borderId="0" xfId="0" applyFont="true"/>
    <xf numFmtId="198" fontId="5" borderId="2" xfId="0" applyNumberFormat="true" applyFont="true" applyBorder="true"/>
    <xf numFmtId="198" fontId="3" borderId="0" xfId="0" applyNumberFormat="true" applyFont="true"/>
    <xf numFmtId="198" fontId="3" borderId="3" xfId="0" applyNumberFormat="true" applyFont="true" applyBorder="true"/>
    <xf numFmtId="0" fontId="3" borderId="2" xfId="0" applyFont="true" applyBorder="true"/>
    <xf numFmtId="0" fontId="3" borderId="0" xfId="0" applyFont="true">
      <alignment horizontal="center" vertical="center"/>
    </xf>
    <xf numFmtId="0" fontId="3" borderId="0" xfId="0" applyFont="true">
      <alignment horizontal="left"/>
    </xf>
    <xf numFmtId="0" fontId="3" borderId="0" xfId="0" applyFont="true"/>
    <xf numFmtId="0" fontId="3" borderId="3" xfId="0" applyFont="true" applyBorder="true">
      <alignment horizontal="center"/>
    </xf>
    <xf numFmtId="0" fontId="1" borderId="6" xfId="0" applyFont="true" applyBorder="true"/>
    <xf numFmtId="0" fontId="1" borderId="7" xfId="0" applyFont="true" applyBorder="true">
      <alignment horizontal="right" vertical="center"/>
    </xf>
    <xf numFmtId="0" fontId="1" borderId="2" xfId="0" applyFont="true" applyBorder="true"/>
    <xf numFmtId="0" fontId="1" borderId="1" xfId="0" applyFont="true" applyBorder="true">
      <alignment horizontal="center"/>
    </xf>
    <xf numFmtId="0" fontId="1" borderId="2" xfId="0" applyFont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1" xfId="0" applyFont="true" applyBorder="true">
      <alignment horizontal="center" vertical="center" wrapText="true"/>
    </xf>
    <xf numFmtId="199" fontId="1" borderId="0" xfId="0" applyNumberFormat="true" applyFont="true">
      <alignment horizontal="right" vertical="center"/>
    </xf>
    <xf numFmtId="0" fontId="1" borderId="0" xfId="0" applyFont="true">
      <alignment vertical="center"/>
    </xf>
    <xf numFmtId="0" fontId="6" borderId="0" xfId="0" applyFont="true"/>
    <xf numFmtId="0" fontId="3" borderId="0" xfId="0" applyFont="true">
      <alignment horizontal="center" vertical="center" wrapText="true"/>
    </xf>
    <xf numFmtId="0" fontId="7" borderId="0" xfId="0" applyFont="true">
      <alignment horizontal="center" vertical="center" wrapText="true"/>
    </xf>
    <xf numFmtId="0" fontId="3" borderId="3" xfId="0" applyFont="true" applyBorder="true">
      <alignment horizontal="center" wrapText="true"/>
    </xf>
    <xf numFmtId="200" fontId="3" borderId="4" xfId="0" applyNumberFormat="true" applyFont="true" applyBorder="true">
      <alignment horizontal="left" vertical="center"/>
    </xf>
    <xf numFmtId="200" fontId="3" borderId="4" xfId="0" applyNumberFormat="true" applyFont="true" applyBorder="true">
      <alignment horizontal="left" vertical="center" wrapText="true"/>
    </xf>
    <xf numFmtId="0" fontId="3" borderId="2" xfId="0" applyFont="true" applyBorder="true">
      <alignment horizontal="left" vertical="top" wrapText="true"/>
    </xf>
    <xf numFmtId="0" fontId="3" borderId="0" xfId="0" applyFont="true">
      <alignment horizontal="left" vertical="top"/>
    </xf>
    <xf numFmtId="0" fontId="8" borderId="0" xfId="0" applyFont="true"/>
    <xf numFmtId="0" fontId="2" borderId="0" xfId="0" applyFont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202" fontId="9" borderId="1" xfId="0" applyNumberFormat="true" applyFont="true" applyBorder="true">
      <alignment horizontal="right" vertical="center"/>
    </xf>
    <xf numFmtId="199" fontId="3" borderId="1" xfId="0" applyNumberFormat="true" applyFont="true" applyBorder="true">
      <alignment horizontal="right" vertical="center"/>
    </xf>
    <xf numFmtId="0" fontId="3" borderId="0" xfId="0" applyFont="true">
      <alignment horizontal="left" vertical="top" wrapText="true"/>
    </xf>
    <xf numFmtId="0" fontId="3" borderId="0" xfId="0" applyFont="true">
      <alignment horizontal="justify" wrapText="true"/>
    </xf>
    <xf numFmtId="0" fontId="8" borderId="0" xfId="0" applyFont="true">
      <alignment horizontal="justify" wrapText="true"/>
    </xf>
    <xf numFmtId="203" fontId="10" borderId="1" xfId="0" applyNumberFormat="true" applyFont="true" applyBorder="true">
      <alignment horizontal="right" vertical="center"/>
    </xf>
    <xf numFmtId="203" fontId="3" borderId="1" xfId="0" applyNumberFormat="true" applyFont="true" applyBorder="true">
      <alignment horizontal="right" vertical="center"/>
    </xf>
    <xf numFmtId="49" fontId="11" borderId="0" xfId="0" applyNumberFormat="true" applyFont="true"/>
    <xf numFmtId="49" fontId="3" borderId="0" xfId="0" applyNumberFormat="true" applyFont="true"/>
    <xf numFmtId="0" fontId="3" borderId="0" xfId="0" applyFont="true">
      <alignment horizontal="right"/>
    </xf>
    <xf numFmtId="203" fontId="12" borderId="1" xfId="0" applyNumberFormat="true" applyFont="true" applyBorder="true">
      <alignment horizontal="right" vertical="center"/>
    </xf>
    <xf numFmtId="0" fontId="13" borderId="0" xfId="0" applyFont="true">
      <alignment horizontal="center" vertical="center"/>
    </xf>
    <xf numFmtId="0" fontId="10" borderId="0" xfId="0" applyFont="true">
      <alignment horizontal="center" wrapText="true"/>
    </xf>
    <xf numFmtId="201" fontId="9" borderId="11" xfId="0" applyNumberFormat="true" applyFont="true" applyBorder="true">
      <alignment horizontal="right" vertical="center"/>
    </xf>
    <xf numFmtId="202" fontId="9" borderId="11" xfId="0" applyNumberFormat="true" applyFont="true" applyBorder="true">
      <alignment horizontal="right" vertical="center"/>
    </xf>
    <xf numFmtId="199" fontId="10" borderId="11" xfId="0" applyNumberFormat="true" applyFont="true" applyBorder="true">
      <alignment horizontal="right" vertical="center"/>
    </xf>
    <xf numFmtId="199" fontId="3" borderId="11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B4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1.640625" hidden="false" outlineLevel="0"/>
    <col min="3" max="3" bestFit="false" customWidth="true" width="9.78125" hidden="false" outlineLevel="0"/>
    <col min="4" max="4" bestFit="false" customWidth="true" width="6.640625" hidden="false" outlineLevel="0"/>
    <col min="5" max="5" bestFit="false" customWidth="true" width="9.640625" hidden="false" outlineLevel="0"/>
    <col min="6" max="23" bestFit="false" customWidth="true" width="6.640625" hidden="false" outlineLevel="0"/>
    <col min="24" max="26" bestFit="false" customWidth="true" width="6.2109375" hidden="false" outlineLevel="0"/>
    <col min="27" max="27" bestFit="false" customWidth="true" width="7.2109375" hidden="false" outlineLevel="0"/>
    <col min="28" max="28" bestFit="false" customWidth="true" width="9.640625" hidden="false" outlineLevel="0"/>
    <col min="29" max="50" bestFit="false" customWidth="true" width="9.2109375" hidden="false" outlineLevel="0"/>
  </cols>
  <sheetData>
    <row r="1">
      <c r="A1" s="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28"/>
      <c r="W1" s="31" t="s">
        <v>43</v>
      </c>
      <c r="X1" s="31"/>
      <c r="Y1" s="1" t="s">
        <v>47</v>
      </c>
      <c r="Z1" s="1"/>
      <c r="AA1" s="1"/>
      <c r="AB1" s="33"/>
      <c r="AC1" s="12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3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9"/>
      <c r="W2" s="31" t="s">
        <v>44</v>
      </c>
      <c r="X2" s="31"/>
      <c r="Y2" s="31" t="s">
        <v>48</v>
      </c>
      <c r="Z2" s="31"/>
      <c r="AA2" s="31"/>
      <c r="AB2" s="31"/>
      <c r="AC2" s="12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9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4" customHeight="true">
      <c r="A4" s="3"/>
      <c r="B4" s="14"/>
      <c r="C4" s="14"/>
      <c r="D4" s="14"/>
      <c r="E4" s="14"/>
      <c r="F4" s="14"/>
      <c r="G4" s="14"/>
      <c r="H4" s="14"/>
      <c r="I4" s="14"/>
      <c r="J4" s="14"/>
      <c r="K4" s="27" t="str">
        <f>'工作表1'!A6</f>
        <v>中華民國113年下半年(12月底)</v>
      </c>
      <c r="L4" s="27"/>
      <c r="M4" s="27"/>
      <c r="N4" s="27"/>
      <c r="O4" s="2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34" t="s">
        <v>52</v>
      </c>
      <c r="AC4" s="19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75" customHeight="true">
      <c r="A5" s="4" t="s">
        <v>3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27</v>
      </c>
      <c r="K5" s="15" t="s">
        <v>28</v>
      </c>
      <c r="L5" s="15" t="s">
        <v>31</v>
      </c>
      <c r="M5" s="15" t="s">
        <v>32</v>
      </c>
      <c r="N5" s="15" t="s">
        <v>33</v>
      </c>
      <c r="O5" s="15" t="s">
        <v>34</v>
      </c>
      <c r="P5" s="15" t="s">
        <v>35</v>
      </c>
      <c r="Q5" s="15" t="s">
        <v>36</v>
      </c>
      <c r="R5" s="15" t="s">
        <v>37</v>
      </c>
      <c r="S5" s="15" t="s">
        <v>39</v>
      </c>
      <c r="T5" s="15" t="s">
        <v>40</v>
      </c>
      <c r="U5" s="15" t="s">
        <v>41</v>
      </c>
      <c r="V5" s="15" t="s">
        <v>42</v>
      </c>
      <c r="W5" s="15" t="s">
        <v>45</v>
      </c>
      <c r="X5" s="15" t="s">
        <v>46</v>
      </c>
      <c r="Y5" s="15" t="s">
        <v>49</v>
      </c>
      <c r="Z5" s="15" t="s">
        <v>50</v>
      </c>
      <c r="AA5" s="15" t="s">
        <v>51</v>
      </c>
      <c r="AB5" s="35" t="s">
        <v>53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0" customHeight="true">
      <c r="A6" s="5" t="s">
        <v>4</v>
      </c>
      <c r="B6" s="16" t="n">
        <f>SUM(B7:B15)</f>
        <v>31558</v>
      </c>
      <c r="C6" s="20" t="n">
        <f>SUM(C7:C15)</f>
        <v>24344</v>
      </c>
      <c r="D6" s="20" t="n">
        <f>SUM(D7:D15)</f>
        <v>987</v>
      </c>
      <c r="E6" s="20" t="n">
        <f>SUM(E7:E15)</f>
        <v>2027</v>
      </c>
      <c r="F6" s="20" t="n">
        <f>SUM(F7:F15)</f>
        <v>719</v>
      </c>
      <c r="G6" s="20" t="n">
        <f>SUM(G7:G15)</f>
        <v>396</v>
      </c>
      <c r="H6" s="20" t="n">
        <f>SUM(H7:H15)</f>
        <v>269</v>
      </c>
      <c r="I6" s="20" t="n">
        <f>SUM(I7:I15)</f>
        <v>223</v>
      </c>
      <c r="J6" s="20" t="n">
        <f>SUM(J7:J15)</f>
        <v>817</v>
      </c>
      <c r="K6" s="20" t="n">
        <f>SUM(K7:K15)</f>
        <v>277</v>
      </c>
      <c r="L6" s="20" t="n">
        <f>SUM(L7:L15)</f>
        <v>526</v>
      </c>
      <c r="M6" s="20" t="n">
        <f>SUM(M7:M15)</f>
        <v>365</v>
      </c>
      <c r="N6" s="20" t="n">
        <f>SUM(N7:N15)</f>
        <v>104</v>
      </c>
      <c r="O6" s="20" t="n">
        <f>SUM(O7:O15)</f>
        <v>44</v>
      </c>
      <c r="P6" s="20" t="n">
        <f>SUM(P7:P15)</f>
        <v>46</v>
      </c>
      <c r="Q6" s="20" t="n">
        <f>SUM(Q7:Q15)</f>
        <v>49</v>
      </c>
      <c r="R6" s="20" t="n">
        <f>SUM(R7:R15)</f>
        <v>51</v>
      </c>
      <c r="S6" s="20" t="n">
        <f>SUM(S7:S15)</f>
        <v>38</v>
      </c>
      <c r="T6" s="20" t="n">
        <f>SUM(T7:T15)</f>
        <v>40</v>
      </c>
      <c r="U6" s="20" t="n">
        <f>SUM(U7:U15)</f>
        <v>35</v>
      </c>
      <c r="V6" s="20" t="n">
        <f>SUM(V7:V15)</f>
        <v>53</v>
      </c>
      <c r="W6" s="20" t="n">
        <f>SUM(W7:W15)</f>
        <v>30</v>
      </c>
      <c r="X6" s="20" t="n">
        <f>SUM(X7:X15)</f>
        <v>28</v>
      </c>
      <c r="Y6" s="20" t="n">
        <f>SUM(Y7:Y15)</f>
        <v>12</v>
      </c>
      <c r="Z6" s="20" t="n">
        <f>SUM(Z7:Z15)</f>
        <v>21</v>
      </c>
      <c r="AA6" s="20" t="n">
        <f>SUM(AA7:AA15)</f>
        <v>13</v>
      </c>
      <c r="AB6" s="20" t="n">
        <f>SUM(AB7:AB15)</f>
        <v>44</v>
      </c>
      <c r="AC6" s="26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" customHeight="true">
      <c r="A7" s="6" t="s">
        <v>5</v>
      </c>
      <c r="B7" s="17" t="n">
        <f>SUM(C7:AB7)</f>
        <v>5822</v>
      </c>
      <c r="C7" s="21" t="n">
        <f>'工作表1'!C9</f>
        <v>5276</v>
      </c>
      <c r="D7" s="21" t="n">
        <f>'工作表1'!D9</f>
        <v>95</v>
      </c>
      <c r="E7" s="21" t="n">
        <f>'工作表1'!E9</f>
        <v>152</v>
      </c>
      <c r="F7" s="21" t="n">
        <f>'工作表1'!F9</f>
        <v>81</v>
      </c>
      <c r="G7" s="21" t="n">
        <f>'工作表1'!G9</f>
        <v>47</v>
      </c>
      <c r="H7" s="21" t="n">
        <f>'工作表1'!H9</f>
        <v>27</v>
      </c>
      <c r="I7" s="21" t="n">
        <f>'工作表1'!I9</f>
        <v>14</v>
      </c>
      <c r="J7" s="21" t="n">
        <f>'工作表1'!J9</f>
        <v>52</v>
      </c>
      <c r="K7" s="21" t="n">
        <f>'工作表1'!K9</f>
        <v>22</v>
      </c>
      <c r="L7" s="21" t="n">
        <f>'工作表1'!L9</f>
        <v>30</v>
      </c>
      <c r="M7" s="21" t="n">
        <f>'工作表1'!M9</f>
        <v>14</v>
      </c>
      <c r="N7" s="21" t="n">
        <f>'工作表1'!N9</f>
        <v>7</v>
      </c>
      <c r="O7" s="21" t="n">
        <f>'工作表1'!O9</f>
        <v>1</v>
      </c>
      <c r="P7" s="21" t="n">
        <f>'工作表1'!P9</f>
        <v>0</v>
      </c>
      <c r="Q7" s="21" t="n">
        <f>'工作表1'!Q9</f>
        <v>2</v>
      </c>
      <c r="R7" s="21" t="n">
        <f>'工作表1'!R9</f>
        <v>1</v>
      </c>
      <c r="S7" s="21" t="n">
        <f>'工作表1'!S9</f>
        <v>0</v>
      </c>
      <c r="T7" s="21" t="n">
        <f>'工作表1'!T9</f>
        <v>0</v>
      </c>
      <c r="U7" s="21" t="n">
        <f>'工作表1'!U9</f>
        <v>0</v>
      </c>
      <c r="V7" s="21" t="n">
        <f>'工作表1'!V9</f>
        <v>0</v>
      </c>
      <c r="W7" s="21" t="n">
        <f>'工作表1'!W9</f>
        <v>1</v>
      </c>
      <c r="X7" s="21" t="n">
        <f>'工作表1'!X9</f>
        <v>0</v>
      </c>
      <c r="Y7" s="21" t="n">
        <f>'工作表1'!Y9</f>
        <v>0</v>
      </c>
      <c r="Z7" s="21" t="n">
        <f>'工作表1'!Z9</f>
        <v>0</v>
      </c>
      <c r="AA7" s="21" t="n">
        <f>'工作表1'!AA9</f>
        <v>0</v>
      </c>
      <c r="AB7" s="21" t="n">
        <f>'工作表1'!AB9</f>
        <v>0</v>
      </c>
      <c r="AC7" s="26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0" customHeight="true">
      <c r="A8" s="6" t="s">
        <v>6</v>
      </c>
      <c r="B8" s="17" t="n">
        <f>SUM(C8:AB8)</f>
        <v>561</v>
      </c>
      <c r="C8" s="21" t="n">
        <f>'工作表1'!C10</f>
        <v>519</v>
      </c>
      <c r="D8" s="21" t="n">
        <f>'工作表1'!D10</f>
        <v>10</v>
      </c>
      <c r="E8" s="21" t="n">
        <f>'工作表1'!E10</f>
        <v>17</v>
      </c>
      <c r="F8" s="21" t="n">
        <f>'工作表1'!F10</f>
        <v>4</v>
      </c>
      <c r="G8" s="21" t="n">
        <f>'工作表1'!G10</f>
        <v>4</v>
      </c>
      <c r="H8" s="21" t="n">
        <f>'工作表1'!H10</f>
        <v>4</v>
      </c>
      <c r="I8" s="21" t="n">
        <f>'工作表1'!I10</f>
        <v>0</v>
      </c>
      <c r="J8" s="21" t="n">
        <f>'工作表1'!J10</f>
        <v>2</v>
      </c>
      <c r="K8" s="21" t="n">
        <f>'工作表1'!K10</f>
        <v>0</v>
      </c>
      <c r="L8" s="21" t="n">
        <f>'工作表1'!L10</f>
        <v>1</v>
      </c>
      <c r="M8" s="21" t="n">
        <f>'工作表1'!M10</f>
        <v>0</v>
      </c>
      <c r="N8" s="21" t="n">
        <f>'工作表1'!N10</f>
        <v>0</v>
      </c>
      <c r="O8" s="21" t="n">
        <f>'工作表1'!O10</f>
        <v>0</v>
      </c>
      <c r="P8" s="21" t="n">
        <f>'工作表1'!P10</f>
        <v>0</v>
      </c>
      <c r="Q8" s="21" t="n">
        <f>'工作表1'!Q10</f>
        <v>0</v>
      </c>
      <c r="R8" s="21" t="n">
        <f>'工作表1'!R10</f>
        <v>0</v>
      </c>
      <c r="S8" s="21" t="n">
        <f>'工作表1'!S10</f>
        <v>0</v>
      </c>
      <c r="T8" s="21" t="n">
        <f>'工作表1'!T10</f>
        <v>0</v>
      </c>
      <c r="U8" s="21" t="n">
        <f>'工作表1'!U10</f>
        <v>0</v>
      </c>
      <c r="V8" s="21" t="n">
        <f>'工作表1'!V10</f>
        <v>0</v>
      </c>
      <c r="W8" s="21" t="n">
        <f>'工作表1'!W10</f>
        <v>0</v>
      </c>
      <c r="X8" s="21" t="n">
        <f>'工作表1'!X10</f>
        <v>0</v>
      </c>
      <c r="Y8" s="21" t="n">
        <f>'工作表1'!Y10</f>
        <v>0</v>
      </c>
      <c r="Z8" s="21" t="n">
        <f>'工作表1'!Z10</f>
        <v>0</v>
      </c>
      <c r="AA8" s="21" t="n">
        <f>'工作表1'!AA10</f>
        <v>0</v>
      </c>
      <c r="AB8" s="21" t="n">
        <f>'工作表1'!AB10</f>
        <v>0</v>
      </c>
      <c r="AC8" s="26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0" customHeight="true">
      <c r="A9" s="6" t="s">
        <v>7</v>
      </c>
      <c r="B9" s="17" t="n">
        <f>SUM(C9:AB9)</f>
        <v>6405</v>
      </c>
      <c r="C9" s="21" t="n">
        <f>'工作表1'!C11</f>
        <v>5651</v>
      </c>
      <c r="D9" s="21" t="n">
        <f>'工作表1'!D11</f>
        <v>140</v>
      </c>
      <c r="E9" s="21" t="n">
        <f>'工作表1'!E11</f>
        <v>205</v>
      </c>
      <c r="F9" s="21" t="n">
        <f>'工作表1'!F11</f>
        <v>53</v>
      </c>
      <c r="G9" s="21" t="n">
        <f>'工作表1'!G11</f>
        <v>44</v>
      </c>
      <c r="H9" s="21" t="n">
        <f>'工作表1'!H11</f>
        <v>39</v>
      </c>
      <c r="I9" s="21" t="n">
        <f>'工作表1'!I11</f>
        <v>35</v>
      </c>
      <c r="J9" s="21" t="n">
        <f>'工作表1'!J11</f>
        <v>93</v>
      </c>
      <c r="K9" s="21" t="n">
        <f>'工作表1'!K11</f>
        <v>31</v>
      </c>
      <c r="L9" s="21" t="n">
        <f>'工作表1'!L11</f>
        <v>39</v>
      </c>
      <c r="M9" s="21" t="n">
        <f>'工作表1'!M11</f>
        <v>58</v>
      </c>
      <c r="N9" s="21" t="n">
        <f>'工作表1'!N11</f>
        <v>3</v>
      </c>
      <c r="O9" s="21" t="n">
        <f>'工作表1'!O11</f>
        <v>2</v>
      </c>
      <c r="P9" s="21" t="n">
        <f>'工作表1'!P11</f>
        <v>2</v>
      </c>
      <c r="Q9" s="21" t="n">
        <f>'工作表1'!Q11</f>
        <v>2</v>
      </c>
      <c r="R9" s="21" t="n">
        <f>'工作表1'!R11</f>
        <v>2</v>
      </c>
      <c r="S9" s="21" t="n">
        <f>'工作表1'!S11</f>
        <v>0</v>
      </c>
      <c r="T9" s="21" t="n">
        <f>'工作表1'!T11</f>
        <v>1</v>
      </c>
      <c r="U9" s="21" t="n">
        <f>'工作表1'!U11</f>
        <v>1</v>
      </c>
      <c r="V9" s="21" t="n">
        <f>'工作表1'!V11</f>
        <v>2</v>
      </c>
      <c r="W9" s="21" t="n">
        <f>'工作表1'!W11</f>
        <v>1</v>
      </c>
      <c r="X9" s="21" t="n">
        <f>'工作表1'!X11</f>
        <v>1</v>
      </c>
      <c r="Y9" s="21" t="n">
        <f>'工作表1'!Y11</f>
        <v>0</v>
      </c>
      <c r="Z9" s="21" t="n">
        <f>'工作表1'!Z11</f>
        <v>0</v>
      </c>
      <c r="AA9" s="21" t="n">
        <f>'工作表1'!AA11</f>
        <v>0</v>
      </c>
      <c r="AB9" s="21" t="n">
        <f>'工作表1'!AB11</f>
        <v>0</v>
      </c>
      <c r="AC9" s="26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0" customHeight="true">
      <c r="A10" s="6" t="s">
        <v>8</v>
      </c>
      <c r="B10" s="17" t="n">
        <f>SUM(C10:AB10)</f>
        <v>4602</v>
      </c>
      <c r="C10" s="21" t="n">
        <f>'工作表1'!C12</f>
        <v>4093</v>
      </c>
      <c r="D10" s="21" t="n">
        <f>'工作表1'!D12</f>
        <v>160</v>
      </c>
      <c r="E10" s="21" t="n">
        <f>'工作表1'!E12</f>
        <v>116</v>
      </c>
      <c r="F10" s="21" t="n">
        <f>'工作表1'!F12</f>
        <v>97</v>
      </c>
      <c r="G10" s="21" t="n">
        <f>'工作表1'!G12</f>
        <v>44</v>
      </c>
      <c r="H10" s="21" t="n">
        <f>'工作表1'!H12</f>
        <v>33</v>
      </c>
      <c r="I10" s="21" t="n">
        <f>'工作表1'!I12</f>
        <v>10</v>
      </c>
      <c r="J10" s="21" t="n">
        <f>'工作表1'!J12</f>
        <v>15</v>
      </c>
      <c r="K10" s="21" t="n">
        <f>'工作表1'!K12</f>
        <v>6</v>
      </c>
      <c r="L10" s="21" t="n">
        <f>'工作表1'!L12</f>
        <v>11</v>
      </c>
      <c r="M10" s="21" t="n">
        <f>'工作表1'!M12</f>
        <v>14</v>
      </c>
      <c r="N10" s="21" t="n">
        <f>'工作表1'!N12</f>
        <v>1</v>
      </c>
      <c r="O10" s="21" t="n">
        <f>'工作表1'!O12</f>
        <v>0</v>
      </c>
      <c r="P10" s="21" t="n">
        <f>'工作表1'!P12</f>
        <v>0</v>
      </c>
      <c r="Q10" s="21" t="n">
        <f>'工作表1'!Q12</f>
        <v>0</v>
      </c>
      <c r="R10" s="21" t="n">
        <f>'工作表1'!R12</f>
        <v>0</v>
      </c>
      <c r="S10" s="21" t="n">
        <f>'工作表1'!S12</f>
        <v>0</v>
      </c>
      <c r="T10" s="21" t="n">
        <f>'工作表1'!T12</f>
        <v>0</v>
      </c>
      <c r="U10" s="21" t="n">
        <f>'工作表1'!U12</f>
        <v>0</v>
      </c>
      <c r="V10" s="21" t="n">
        <f>'工作表1'!V12</f>
        <v>1</v>
      </c>
      <c r="W10" s="21" t="n">
        <f>'工作表1'!W12</f>
        <v>1</v>
      </c>
      <c r="X10" s="21" t="n">
        <f>'工作表1'!X12</f>
        <v>0</v>
      </c>
      <c r="Y10" s="21" t="n">
        <f>'工作表1'!Y12</f>
        <v>0</v>
      </c>
      <c r="Z10" s="21" t="n">
        <f>'工作表1'!Z12</f>
        <v>0</v>
      </c>
      <c r="AA10" s="21" t="n">
        <f>'工作表1'!AA12</f>
        <v>0</v>
      </c>
      <c r="AB10" s="21" t="n">
        <f>'工作表1'!AB12</f>
        <v>0</v>
      </c>
      <c r="AC10" s="26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0" customHeight="true">
      <c r="A11" s="6" t="s">
        <v>9</v>
      </c>
      <c r="B11" s="17" t="n">
        <f>SUM(C11:AB11)</f>
        <v>2117</v>
      </c>
      <c r="C11" s="21" t="n">
        <f>'工作表1'!C13</f>
        <v>2009</v>
      </c>
      <c r="D11" s="21" t="n">
        <f>'工作表1'!D13</f>
        <v>33</v>
      </c>
      <c r="E11" s="21" t="n">
        <f>'工作表1'!E13</f>
        <v>37</v>
      </c>
      <c r="F11" s="21" t="n">
        <f>'工作表1'!F13</f>
        <v>15</v>
      </c>
      <c r="G11" s="21" t="n">
        <f>'工作表1'!G13</f>
        <v>8</v>
      </c>
      <c r="H11" s="21" t="n">
        <f>'工作表1'!H13</f>
        <v>6</v>
      </c>
      <c r="I11" s="21" t="n">
        <f>'工作表1'!I13</f>
        <v>3</v>
      </c>
      <c r="J11" s="21" t="n">
        <f>'工作表1'!J13</f>
        <v>4</v>
      </c>
      <c r="K11" s="21" t="n">
        <f>'工作表1'!K13</f>
        <v>1</v>
      </c>
      <c r="L11" s="21" t="n">
        <f>'工作表1'!L13</f>
        <v>0</v>
      </c>
      <c r="M11" s="21" t="n">
        <f>'工作表1'!M13</f>
        <v>0</v>
      </c>
      <c r="N11" s="21" t="n">
        <f>'工作表1'!N13</f>
        <v>1</v>
      </c>
      <c r="O11" s="21" t="n">
        <f>'工作表1'!O13</f>
        <v>0</v>
      </c>
      <c r="P11" s="21" t="n">
        <f>'工作表1'!P13</f>
        <v>0</v>
      </c>
      <c r="Q11" s="21" t="n">
        <f>'工作表1'!Q13</f>
        <v>0</v>
      </c>
      <c r="R11" s="21" t="n">
        <f>'工作表1'!R13</f>
        <v>0</v>
      </c>
      <c r="S11" s="21" t="n">
        <f>'工作表1'!S13</f>
        <v>0</v>
      </c>
      <c r="T11" s="21" t="n">
        <f>'工作表1'!T13</f>
        <v>0</v>
      </c>
      <c r="U11" s="21" t="n">
        <f>'工作表1'!U13</f>
        <v>0</v>
      </c>
      <c r="V11" s="21" t="n">
        <f>'工作表1'!V13</f>
        <v>0</v>
      </c>
      <c r="W11" s="21" t="n">
        <f>'工作表1'!W13</f>
        <v>0</v>
      </c>
      <c r="X11" s="21" t="n">
        <f>'工作表1'!X13</f>
        <v>0</v>
      </c>
      <c r="Y11" s="21" t="n">
        <f>'工作表1'!Y13</f>
        <v>0</v>
      </c>
      <c r="Z11" s="21" t="n">
        <f>'工作表1'!Z13</f>
        <v>0</v>
      </c>
      <c r="AA11" s="21" t="n">
        <f>'工作表1'!AA13</f>
        <v>0</v>
      </c>
      <c r="AB11" s="21" t="n">
        <f>'工作表1'!AB13</f>
        <v>0</v>
      </c>
      <c r="AC11" s="26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0" customHeight="true">
      <c r="A12" s="6" t="s">
        <v>10</v>
      </c>
      <c r="B12" s="17" t="n">
        <f>SUM(C12:AB12)</f>
        <v>4570</v>
      </c>
      <c r="C12" s="21" t="n">
        <f>'工作表1'!C14</f>
        <v>3067</v>
      </c>
      <c r="D12" s="21" t="n">
        <f>'工作表1'!D14</f>
        <v>153</v>
      </c>
      <c r="E12" s="21" t="n">
        <f>'工作表1'!E14</f>
        <v>312</v>
      </c>
      <c r="F12" s="21" t="n">
        <f>'工作表1'!F14</f>
        <v>112</v>
      </c>
      <c r="G12" s="21" t="n">
        <f>'工作表1'!G14</f>
        <v>77</v>
      </c>
      <c r="H12" s="21" t="n">
        <f>'工作表1'!H14</f>
        <v>37</v>
      </c>
      <c r="I12" s="21" t="n">
        <f>'工作表1'!I14</f>
        <v>35</v>
      </c>
      <c r="J12" s="21" t="n">
        <f>'工作表1'!J14</f>
        <v>154</v>
      </c>
      <c r="K12" s="21" t="n">
        <f>'工作表1'!K14</f>
        <v>59</v>
      </c>
      <c r="L12" s="21" t="n">
        <f>'工作表1'!L14</f>
        <v>176</v>
      </c>
      <c r="M12" s="21" t="n">
        <f>'工作表1'!M14</f>
        <v>88</v>
      </c>
      <c r="N12" s="21" t="n">
        <f>'工作表1'!N14</f>
        <v>36</v>
      </c>
      <c r="O12" s="21" t="n">
        <f>'工作表1'!O14</f>
        <v>15</v>
      </c>
      <c r="P12" s="21" t="n">
        <f>'工作表1'!P14</f>
        <v>20</v>
      </c>
      <c r="Q12" s="21" t="n">
        <f>'工作表1'!Q14</f>
        <v>23</v>
      </c>
      <c r="R12" s="21" t="n">
        <f>'工作表1'!R14</f>
        <v>21</v>
      </c>
      <c r="S12" s="21" t="n">
        <f>'工作表1'!S14</f>
        <v>17</v>
      </c>
      <c r="T12" s="21" t="n">
        <f>'工作表1'!T14</f>
        <v>19</v>
      </c>
      <c r="U12" s="21" t="n">
        <f>'工作表1'!U14</f>
        <v>26</v>
      </c>
      <c r="V12" s="21" t="n">
        <f>'工作表1'!V14</f>
        <v>24</v>
      </c>
      <c r="W12" s="21" t="n">
        <f>'工作表1'!W14</f>
        <v>16</v>
      </c>
      <c r="X12" s="21" t="n">
        <f>'工作表1'!X14</f>
        <v>18</v>
      </c>
      <c r="Y12" s="21" t="n">
        <f>'工作表1'!Y14</f>
        <v>7</v>
      </c>
      <c r="Z12" s="21" t="n">
        <f>'工作表1'!Z14</f>
        <v>15</v>
      </c>
      <c r="AA12" s="21" t="n">
        <f>'工作表1'!AA14</f>
        <v>11</v>
      </c>
      <c r="AB12" s="21" t="n">
        <f>'工作表1'!AB14</f>
        <v>32</v>
      </c>
      <c r="AC12" s="26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0" customHeight="true">
      <c r="A13" s="6" t="s">
        <v>11</v>
      </c>
      <c r="B13" s="17" t="n">
        <f>SUM(C13:AB13)</f>
        <v>3628</v>
      </c>
      <c r="C13" s="21" t="n">
        <f>'工作表1'!C15</f>
        <v>1658</v>
      </c>
      <c r="D13" s="21" t="n">
        <f>'工作表1'!D15</f>
        <v>163</v>
      </c>
      <c r="E13" s="21" t="n">
        <f>'工作表1'!E15</f>
        <v>659</v>
      </c>
      <c r="F13" s="21" t="n">
        <f>'工作表1'!F15</f>
        <v>181</v>
      </c>
      <c r="G13" s="21" t="n">
        <f>'工作表1'!G15</f>
        <v>87</v>
      </c>
      <c r="H13" s="21" t="n">
        <f>'工作表1'!H15</f>
        <v>68</v>
      </c>
      <c r="I13" s="21" t="n">
        <f>'工作表1'!I15</f>
        <v>75</v>
      </c>
      <c r="J13" s="21" t="n">
        <f>'工作表1'!J15</f>
        <v>311</v>
      </c>
      <c r="K13" s="21" t="n">
        <f>'工作表1'!K15</f>
        <v>84</v>
      </c>
      <c r="L13" s="21" t="n">
        <f>'工作表1'!L15</f>
        <v>134</v>
      </c>
      <c r="M13" s="21" t="n">
        <f>'工作表1'!M15</f>
        <v>75</v>
      </c>
      <c r="N13" s="21" t="n">
        <f>'工作表1'!N15</f>
        <v>25</v>
      </c>
      <c r="O13" s="21" t="n">
        <f>'工作表1'!O15</f>
        <v>10</v>
      </c>
      <c r="P13" s="21" t="n">
        <f>'工作表1'!P15</f>
        <v>13</v>
      </c>
      <c r="Q13" s="21" t="n">
        <f>'工作表1'!Q15</f>
        <v>9</v>
      </c>
      <c r="R13" s="21" t="n">
        <f>'工作表1'!R15</f>
        <v>15</v>
      </c>
      <c r="S13" s="21" t="n">
        <f>'工作表1'!S15</f>
        <v>11</v>
      </c>
      <c r="T13" s="21" t="n">
        <f>'工作表1'!T15</f>
        <v>8</v>
      </c>
      <c r="U13" s="21" t="n">
        <f>'工作表1'!U15</f>
        <v>4</v>
      </c>
      <c r="V13" s="21" t="n">
        <f>'工作表1'!V15</f>
        <v>9</v>
      </c>
      <c r="W13" s="21" t="n">
        <f>'工作表1'!W15</f>
        <v>5</v>
      </c>
      <c r="X13" s="21" t="n">
        <f>'工作表1'!X15</f>
        <v>3</v>
      </c>
      <c r="Y13" s="21" t="n">
        <f>'工作表1'!Y15</f>
        <v>5</v>
      </c>
      <c r="Z13" s="21" t="n">
        <f>'工作表1'!Z15</f>
        <v>3</v>
      </c>
      <c r="AA13" s="21" t="n">
        <f>'工作表1'!AA15</f>
        <v>2</v>
      </c>
      <c r="AB13" s="21" t="n">
        <f>'工作表1'!AB15</f>
        <v>11</v>
      </c>
      <c r="AC13" s="26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0" customHeight="true">
      <c r="A14" s="6" t="s">
        <v>12</v>
      </c>
      <c r="B14" s="17" t="n">
        <f>SUM(C14:AB14)</f>
        <v>3853</v>
      </c>
      <c r="C14" s="21" t="n">
        <f>'工作表1'!C16</f>
        <v>2071</v>
      </c>
      <c r="D14" s="21" t="n">
        <f>'工作表1'!D16</f>
        <v>233</v>
      </c>
      <c r="E14" s="21" t="n">
        <f>'工作表1'!E16</f>
        <v>529</v>
      </c>
      <c r="F14" s="21" t="n">
        <f>'工作表1'!F16</f>
        <v>176</v>
      </c>
      <c r="G14" s="21" t="n">
        <f>'工作表1'!G16</f>
        <v>85</v>
      </c>
      <c r="H14" s="21" t="n">
        <f>'工作表1'!H16</f>
        <v>55</v>
      </c>
      <c r="I14" s="21" t="n">
        <f>'工作表1'!I16</f>
        <v>51</v>
      </c>
      <c r="J14" s="21" t="n">
        <f>'工作表1'!J16</f>
        <v>186</v>
      </c>
      <c r="K14" s="21" t="n">
        <f>'工作表1'!K16</f>
        <v>74</v>
      </c>
      <c r="L14" s="21" t="n">
        <f>'工作表1'!L16</f>
        <v>135</v>
      </c>
      <c r="M14" s="21" t="n">
        <f>'工作表1'!M16</f>
        <v>116</v>
      </c>
      <c r="N14" s="21" t="n">
        <f>'工作表1'!N16</f>
        <v>31</v>
      </c>
      <c r="O14" s="21" t="n">
        <f>'工作表1'!O16</f>
        <v>16</v>
      </c>
      <c r="P14" s="21" t="n">
        <f>'工作表1'!P16</f>
        <v>11</v>
      </c>
      <c r="Q14" s="21" t="n">
        <f>'工作表1'!Q16</f>
        <v>13</v>
      </c>
      <c r="R14" s="21" t="n">
        <f>'工作表1'!R16</f>
        <v>12</v>
      </c>
      <c r="S14" s="21" t="n">
        <f>'工作表1'!S16</f>
        <v>10</v>
      </c>
      <c r="T14" s="21" t="n">
        <f>'工作表1'!T16</f>
        <v>12</v>
      </c>
      <c r="U14" s="21" t="n">
        <f>'工作表1'!U16</f>
        <v>4</v>
      </c>
      <c r="V14" s="21" t="n">
        <f>'工作表1'!V16</f>
        <v>17</v>
      </c>
      <c r="W14" s="21" t="n">
        <f>'工作表1'!W16</f>
        <v>6</v>
      </c>
      <c r="X14" s="21" t="n">
        <f>'工作表1'!X16</f>
        <v>6</v>
      </c>
      <c r="Y14" s="21" t="n">
        <f>'工作表1'!Y16</f>
        <v>0</v>
      </c>
      <c r="Z14" s="21" t="n">
        <f>'工作表1'!Z16</f>
        <v>3</v>
      </c>
      <c r="AA14" s="21" t="n">
        <f>'工作表1'!AA16</f>
        <v>0</v>
      </c>
      <c r="AB14" s="21" t="n">
        <f>'工作表1'!AB16</f>
        <v>1</v>
      </c>
      <c r="AC14" s="26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0" customHeight="true">
      <c r="A15" s="7" t="s">
        <v>13</v>
      </c>
      <c r="B15" s="18" t="n">
        <f>SUM(C15:AB15)</f>
        <v>0</v>
      </c>
      <c r="C15" s="22" t="n">
        <f>'工作表1'!C17</f>
        <v>0</v>
      </c>
      <c r="D15" s="22" t="n">
        <f>'工作表1'!D17</f>
        <v>0</v>
      </c>
      <c r="E15" s="22" t="n">
        <f>'工作表1'!E17</f>
        <v>0</v>
      </c>
      <c r="F15" s="22" t="n">
        <f>'工作表1'!F17</f>
        <v>0</v>
      </c>
      <c r="G15" s="22" t="n">
        <f>'工作表1'!G17</f>
        <v>0</v>
      </c>
      <c r="H15" s="22" t="n">
        <f>'工作表1'!H17</f>
        <v>0</v>
      </c>
      <c r="I15" s="22" t="n">
        <f>'工作表1'!I17</f>
        <v>0</v>
      </c>
      <c r="J15" s="22" t="n">
        <f>'工作表1'!J17</f>
        <v>0</v>
      </c>
      <c r="K15" s="22" t="n">
        <f>'工作表1'!K17</f>
        <v>0</v>
      </c>
      <c r="L15" s="22" t="n">
        <f>'工作表1'!L17</f>
        <v>0</v>
      </c>
      <c r="M15" s="22" t="n">
        <f>'工作表1'!M17</f>
        <v>0</v>
      </c>
      <c r="N15" s="22" t="n">
        <f>'工作表1'!N17</f>
        <v>0</v>
      </c>
      <c r="O15" s="22" t="n">
        <f>'工作表1'!O17</f>
        <v>0</v>
      </c>
      <c r="P15" s="22" t="n">
        <f>'工作表1'!P17</f>
        <v>0</v>
      </c>
      <c r="Q15" s="22" t="n">
        <f>'工作表1'!Q17</f>
        <v>0</v>
      </c>
      <c r="R15" s="22" t="n">
        <f>'工作表1'!R17</f>
        <v>0</v>
      </c>
      <c r="S15" s="22" t="n">
        <f>'工作表1'!S17</f>
        <v>0</v>
      </c>
      <c r="T15" s="22" t="n">
        <f>'工作表1'!T17</f>
        <v>0</v>
      </c>
      <c r="U15" s="22" t="n">
        <f>'工作表1'!U17</f>
        <v>0</v>
      </c>
      <c r="V15" s="22" t="n">
        <f>'工作表1'!V17</f>
        <v>0</v>
      </c>
      <c r="W15" s="22" t="n">
        <f>'工作表1'!W17</f>
        <v>0</v>
      </c>
      <c r="X15" s="22" t="n">
        <f>'工作表1'!X17</f>
        <v>0</v>
      </c>
      <c r="Y15" s="22" t="n">
        <f>'工作表1'!Y17</f>
        <v>0</v>
      </c>
      <c r="Z15" s="22" t="n">
        <f>'工作表1'!Z17</f>
        <v>0</v>
      </c>
      <c r="AA15" s="22" t="n">
        <f>'工作表1'!AA17</f>
        <v>0</v>
      </c>
      <c r="AB15" s="22" t="n">
        <f>'工作表1'!AB17</f>
        <v>0</v>
      </c>
      <c r="AC15" s="26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8"/>
      <c r="B16" s="8"/>
      <c r="C16" s="8"/>
      <c r="D16" s="8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30"/>
      <c r="W16" s="30"/>
      <c r="X16" s="30"/>
      <c r="Y16" s="32" t="str">
        <f>"中華"&amp;LEFT('工作表1'!A2, 12)&amp;"編製"</f>
        <v>中華民國114年 1月 3日編製</v>
      </c>
      <c r="Z16" s="32"/>
      <c r="AA16" s="32"/>
      <c r="AB16" s="32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9" t="s">
        <v>14</v>
      </c>
      <c r="B17" s="10"/>
      <c r="C17" s="10"/>
      <c r="D17" s="10"/>
      <c r="E17" s="24" t="s">
        <v>22</v>
      </c>
      <c r="F17" s="11"/>
      <c r="G17" s="11"/>
      <c r="H17" s="26"/>
      <c r="I17" s="26"/>
      <c r="J17" s="26"/>
      <c r="K17" s="25" t="s">
        <v>29</v>
      </c>
      <c r="L17" s="25"/>
      <c r="M17" s="25"/>
      <c r="N17" s="26"/>
      <c r="O17" s="26"/>
      <c r="P17" s="11"/>
      <c r="Q17" s="11"/>
      <c r="R17" s="24" t="s">
        <v>38</v>
      </c>
      <c r="S17" s="24"/>
      <c r="T17" s="26"/>
      <c r="U17" s="26"/>
      <c r="V17" s="11"/>
      <c r="W17" s="11"/>
      <c r="X17" s="11"/>
      <c r="Y17" s="11"/>
      <c r="Z17" s="11"/>
      <c r="AA17" s="11"/>
      <c r="AB17" s="36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9"/>
      <c r="B18" s="10"/>
      <c r="C18" s="10"/>
      <c r="D18" s="10"/>
      <c r="E18" s="24"/>
      <c r="F18" s="11"/>
      <c r="G18" s="11"/>
      <c r="H18" s="26"/>
      <c r="I18" s="26"/>
      <c r="J18" s="26"/>
      <c r="K18" s="25" t="s">
        <v>30</v>
      </c>
      <c r="L18" s="25"/>
      <c r="M18" s="25"/>
      <c r="N18" s="26"/>
      <c r="O18" s="26"/>
      <c r="P18" s="11"/>
      <c r="Q18" s="11"/>
      <c r="R18" s="24"/>
      <c r="S18" s="24"/>
      <c r="T18" s="26"/>
      <c r="U18" s="26"/>
      <c r="V18" s="26"/>
      <c r="W18" s="26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0"/>
      <c r="B19" s="10"/>
      <c r="C19" s="10"/>
      <c r="D19" s="10"/>
      <c r="E19" s="11"/>
      <c r="F19" s="25"/>
      <c r="G19" s="11"/>
      <c r="H19" s="26"/>
      <c r="I19" s="26"/>
      <c r="J19" s="26"/>
      <c r="K19" s="26"/>
      <c r="L19" s="10"/>
      <c r="M19" s="26"/>
      <c r="N19" s="26"/>
      <c r="O19" s="26"/>
      <c r="P19" s="26"/>
      <c r="Q19" s="10"/>
      <c r="R19" s="26"/>
      <c r="S19" s="26"/>
      <c r="T19" s="26"/>
      <c r="U19" s="26"/>
      <c r="V19" s="26"/>
      <c r="W19" s="26"/>
      <c r="X19" s="11"/>
      <c r="Y19" s="11"/>
      <c r="Z19" s="11"/>
      <c r="AA19" s="11"/>
      <c r="AB19" s="11"/>
      <c r="AC19" s="11"/>
      <c r="AD19" s="37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9" t="s">
        <v>15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6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9" t="s">
        <v>16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26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9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9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9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9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9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9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9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9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9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9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9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9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9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20:AB20"/>
    <mergeCell ref="A21:AB21"/>
    <mergeCell ref="A17:A18"/>
    <mergeCell ref="K17:M17"/>
    <mergeCell ref="K18:M18"/>
    <mergeCell ref="E17:E18"/>
    <mergeCell ref="R17:S18"/>
    <mergeCell ref="Y16:AB16"/>
    <mergeCell ref="K4:O4"/>
    <mergeCell ref="W1:X1"/>
    <mergeCell ref="Y1:AB1"/>
    <mergeCell ref="W2:X2"/>
    <mergeCell ref="Y2:AB2"/>
    <mergeCell ref="A3:AB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8" sqref="B8:B8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8.78125" hidden="false" outlineLevel="0"/>
    <col min="3" max="3" bestFit="false" customWidth="true" width="7.2109375" hidden="false" outlineLevel="0"/>
    <col min="4" max="28" bestFit="false" customWidth="true" width="6.2109375" hidden="false" outlineLevel="0"/>
    <col min="29" max="50" bestFit="false" customWidth="true" width="8.921875" hidden="false" outlineLevel="0"/>
  </cols>
  <sheetData>
    <row r="1" ht="31.5" customHeight="true">
      <c r="A1" s="38" t="s">
        <v>54</v>
      </c>
      <c r="B1" s="38" t="s">
        <v>67</v>
      </c>
      <c r="C1" s="38" t="s">
        <v>70</v>
      </c>
      <c r="D1" s="38" t="s">
        <v>17</v>
      </c>
      <c r="E1" s="56" t="s">
        <v>74</v>
      </c>
      <c r="F1" s="38" t="s">
        <v>76</v>
      </c>
      <c r="G1" s="46"/>
      <c r="H1" s="46"/>
      <c r="I1" s="46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ht="28.5" customHeight="true">
      <c r="A2" s="38" t="s">
        <v>55</v>
      </c>
      <c r="B2" s="38" t="s">
        <v>68</v>
      </c>
      <c r="C2" s="38" t="s">
        <v>71</v>
      </c>
      <c r="D2" s="46"/>
      <c r="E2" s="46"/>
      <c r="F2" s="46"/>
      <c r="G2" s="46"/>
      <c r="H2" s="46"/>
      <c r="I2" s="46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ht="18" customHeight="true">
      <c r="A3" s="39"/>
      <c r="B3" s="39"/>
      <c r="C3" s="39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60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ht="18" customHeight="true">
      <c r="A4" s="39"/>
      <c r="B4" s="39"/>
      <c r="C4" s="39"/>
      <c r="D4" s="53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61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</row>
    <row r="5" ht="36" customHeight="true">
      <c r="A5" s="40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</row>
    <row r="6" ht="24" customHeight="true">
      <c r="A6" s="41" t="str">
        <f>F1</f>
        <v>中華民國113年下半年(12月底)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</row>
    <row r="7" ht="57" customHeight="true">
      <c r="A7" s="4" t="s">
        <v>56</v>
      </c>
      <c r="B7" s="15" t="s">
        <v>69</v>
      </c>
      <c r="C7" s="15" t="s">
        <v>72</v>
      </c>
      <c r="D7" s="15" t="s">
        <v>73</v>
      </c>
      <c r="E7" s="15" t="s">
        <v>75</v>
      </c>
      <c r="F7" s="15" t="s">
        <v>77</v>
      </c>
      <c r="G7" s="15" t="s">
        <v>78</v>
      </c>
      <c r="H7" s="15" t="s">
        <v>79</v>
      </c>
      <c r="I7" s="15" t="s">
        <v>80</v>
      </c>
      <c r="J7" s="15" t="s">
        <v>81</v>
      </c>
      <c r="K7" s="15" t="s">
        <v>82</v>
      </c>
      <c r="L7" s="15" t="s">
        <v>83</v>
      </c>
      <c r="M7" s="15" t="s">
        <v>84</v>
      </c>
      <c r="N7" s="15" t="s">
        <v>85</v>
      </c>
      <c r="O7" s="15" t="s">
        <v>86</v>
      </c>
      <c r="P7" s="15" t="s">
        <v>87</v>
      </c>
      <c r="Q7" s="15" t="s">
        <v>88</v>
      </c>
      <c r="R7" s="15" t="s">
        <v>89</v>
      </c>
      <c r="S7" s="15" t="s">
        <v>90</v>
      </c>
      <c r="T7" s="15" t="s">
        <v>91</v>
      </c>
      <c r="U7" s="15" t="s">
        <v>92</v>
      </c>
      <c r="V7" s="15" t="s">
        <v>93</v>
      </c>
      <c r="W7" s="15" t="s">
        <v>94</v>
      </c>
      <c r="X7" s="15" t="s">
        <v>95</v>
      </c>
      <c r="Y7" s="15" t="s">
        <v>96</v>
      </c>
      <c r="Z7" s="15" t="s">
        <v>97</v>
      </c>
      <c r="AA7" s="15" t="s">
        <v>98</v>
      </c>
      <c r="AB7" s="35" t="s">
        <v>99</v>
      </c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</row>
    <row r="8" ht="17.1" customHeight="true">
      <c r="A8" s="42" t="s">
        <v>57</v>
      </c>
      <c r="B8" s="48" t="n">
        <v>31558</v>
      </c>
      <c r="C8" s="48" t="n">
        <v>24344</v>
      </c>
      <c r="D8" s="48" t="n">
        <v>987</v>
      </c>
      <c r="E8" s="48" t="n">
        <v>2027</v>
      </c>
      <c r="F8" s="48" t="n">
        <v>719</v>
      </c>
      <c r="G8" s="48" t="n">
        <v>396</v>
      </c>
      <c r="H8" s="48" t="n">
        <v>269</v>
      </c>
      <c r="I8" s="48" t="n">
        <v>223</v>
      </c>
      <c r="J8" s="48" t="n">
        <v>817</v>
      </c>
      <c r="K8" s="48" t="n">
        <v>277</v>
      </c>
      <c r="L8" s="48" t="n">
        <v>526</v>
      </c>
      <c r="M8" s="48" t="n">
        <v>365</v>
      </c>
      <c r="N8" s="48" t="n">
        <v>104</v>
      </c>
      <c r="O8" s="48" t="n">
        <v>44</v>
      </c>
      <c r="P8" s="48" t="n">
        <v>46</v>
      </c>
      <c r="Q8" s="48" t="n">
        <v>49</v>
      </c>
      <c r="R8" s="48" t="n">
        <v>51</v>
      </c>
      <c r="S8" s="48" t="n">
        <v>38</v>
      </c>
      <c r="T8" s="48" t="n">
        <v>40</v>
      </c>
      <c r="U8" s="48" t="n">
        <v>35</v>
      </c>
      <c r="V8" s="48" t="n">
        <v>53</v>
      </c>
      <c r="W8" s="48" t="n">
        <v>30</v>
      </c>
      <c r="X8" s="48" t="n">
        <v>28</v>
      </c>
      <c r="Y8" s="48" t="n">
        <v>12</v>
      </c>
      <c r="Z8" s="48" t="n">
        <v>21</v>
      </c>
      <c r="AA8" s="48" t="n">
        <v>13</v>
      </c>
      <c r="AB8" s="62" t="n">
        <v>44</v>
      </c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</row>
    <row r="9" ht="17.1" customHeight="true">
      <c r="A9" s="43" t="s">
        <v>58</v>
      </c>
      <c r="B9" s="48" t="n">
        <v>5822</v>
      </c>
      <c r="C9" s="48" t="n">
        <v>5276</v>
      </c>
      <c r="D9" s="48" t="n">
        <v>95</v>
      </c>
      <c r="E9" s="48" t="n">
        <v>152</v>
      </c>
      <c r="F9" s="48" t="n">
        <v>81</v>
      </c>
      <c r="G9" s="48" t="n">
        <v>47</v>
      </c>
      <c r="H9" s="48" t="n">
        <v>27</v>
      </c>
      <c r="I9" s="48" t="n">
        <v>14</v>
      </c>
      <c r="J9" s="48" t="n">
        <v>52</v>
      </c>
      <c r="K9" s="48" t="n">
        <v>22</v>
      </c>
      <c r="L9" s="48" t="n">
        <v>30</v>
      </c>
      <c r="M9" s="48" t="n">
        <v>14</v>
      </c>
      <c r="N9" s="48" t="n">
        <v>7</v>
      </c>
      <c r="O9" s="48" t="n">
        <v>1</v>
      </c>
      <c r="P9" s="49" t="n">
        <v>0</v>
      </c>
      <c r="Q9" s="48" t="n">
        <v>2</v>
      </c>
      <c r="R9" s="48" t="n">
        <v>1</v>
      </c>
      <c r="S9" s="49" t="n">
        <v>0</v>
      </c>
      <c r="T9" s="49" t="n">
        <v>0</v>
      </c>
      <c r="U9" s="49" t="n">
        <v>0</v>
      </c>
      <c r="V9" s="49" t="n">
        <v>0</v>
      </c>
      <c r="W9" s="48" t="n">
        <v>1</v>
      </c>
      <c r="X9" s="49" t="n">
        <v>0</v>
      </c>
      <c r="Y9" s="49" t="n">
        <v>0</v>
      </c>
      <c r="Z9" s="49" t="n">
        <v>0</v>
      </c>
      <c r="AA9" s="49" t="n">
        <v>0</v>
      </c>
      <c r="AB9" s="63" t="n">
        <v>0</v>
      </c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</row>
    <row r="10" ht="17.1" customHeight="true">
      <c r="A10" s="43" t="s">
        <v>59</v>
      </c>
      <c r="B10" s="48" t="n">
        <v>561</v>
      </c>
      <c r="C10" s="48" t="n">
        <v>519</v>
      </c>
      <c r="D10" s="48" t="n">
        <v>10</v>
      </c>
      <c r="E10" s="48" t="n">
        <v>17</v>
      </c>
      <c r="F10" s="48" t="n">
        <v>4</v>
      </c>
      <c r="G10" s="48" t="n">
        <v>4</v>
      </c>
      <c r="H10" s="48" t="n">
        <v>4</v>
      </c>
      <c r="I10" s="49" t="n">
        <v>0</v>
      </c>
      <c r="J10" s="48" t="n">
        <v>2</v>
      </c>
      <c r="K10" s="49" t="n">
        <v>0</v>
      </c>
      <c r="L10" s="48" t="n">
        <v>1</v>
      </c>
      <c r="M10" s="49" t="n">
        <v>0</v>
      </c>
      <c r="N10" s="49" t="n">
        <v>0</v>
      </c>
      <c r="O10" s="49" t="n">
        <v>0</v>
      </c>
      <c r="P10" s="49" t="n">
        <v>0</v>
      </c>
      <c r="Q10" s="49" t="n">
        <v>0</v>
      </c>
      <c r="R10" s="49" t="n">
        <v>0</v>
      </c>
      <c r="S10" s="49" t="n">
        <v>0</v>
      </c>
      <c r="T10" s="49" t="n">
        <v>0</v>
      </c>
      <c r="U10" s="49" t="n">
        <v>0</v>
      </c>
      <c r="V10" s="49" t="n">
        <v>0</v>
      </c>
      <c r="W10" s="49" t="n">
        <v>0</v>
      </c>
      <c r="X10" s="49" t="n">
        <v>0</v>
      </c>
      <c r="Y10" s="49" t="n">
        <v>0</v>
      </c>
      <c r="Z10" s="49" t="n">
        <v>0</v>
      </c>
      <c r="AA10" s="49" t="n">
        <v>0</v>
      </c>
      <c r="AB10" s="63" t="n">
        <v>0</v>
      </c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ht="17.1" customHeight="true">
      <c r="A11" s="43" t="s">
        <v>60</v>
      </c>
      <c r="B11" s="48" t="n">
        <v>6405</v>
      </c>
      <c r="C11" s="48" t="n">
        <v>5651</v>
      </c>
      <c r="D11" s="48" t="n">
        <v>140</v>
      </c>
      <c r="E11" s="48" t="n">
        <v>205</v>
      </c>
      <c r="F11" s="48" t="n">
        <v>53</v>
      </c>
      <c r="G11" s="48" t="n">
        <v>44</v>
      </c>
      <c r="H11" s="48" t="n">
        <v>39</v>
      </c>
      <c r="I11" s="48" t="n">
        <v>35</v>
      </c>
      <c r="J11" s="48" t="n">
        <v>93</v>
      </c>
      <c r="K11" s="48" t="n">
        <v>31</v>
      </c>
      <c r="L11" s="48" t="n">
        <v>39</v>
      </c>
      <c r="M11" s="48" t="n">
        <v>58</v>
      </c>
      <c r="N11" s="48" t="n">
        <v>3</v>
      </c>
      <c r="O11" s="48" t="n">
        <v>2</v>
      </c>
      <c r="P11" s="48" t="n">
        <v>2</v>
      </c>
      <c r="Q11" s="48" t="n">
        <v>2</v>
      </c>
      <c r="R11" s="48" t="n">
        <v>2</v>
      </c>
      <c r="S11" s="49" t="n">
        <v>0</v>
      </c>
      <c r="T11" s="48" t="n">
        <v>1</v>
      </c>
      <c r="U11" s="48" t="n">
        <v>1</v>
      </c>
      <c r="V11" s="48" t="n">
        <v>2</v>
      </c>
      <c r="W11" s="48" t="n">
        <v>1</v>
      </c>
      <c r="X11" s="48" t="n">
        <v>1</v>
      </c>
      <c r="Y11" s="49" t="n">
        <v>0</v>
      </c>
      <c r="Z11" s="49" t="n">
        <v>0</v>
      </c>
      <c r="AA11" s="49" t="n">
        <v>0</v>
      </c>
      <c r="AB11" s="63" t="n">
        <v>0</v>
      </c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ht="17.1" customHeight="true">
      <c r="A12" s="43" t="s">
        <v>61</v>
      </c>
      <c r="B12" s="48" t="n">
        <v>4602</v>
      </c>
      <c r="C12" s="48" t="n">
        <v>4093</v>
      </c>
      <c r="D12" s="48" t="n">
        <v>160</v>
      </c>
      <c r="E12" s="48" t="n">
        <v>116</v>
      </c>
      <c r="F12" s="48" t="n">
        <v>97</v>
      </c>
      <c r="G12" s="48" t="n">
        <v>44</v>
      </c>
      <c r="H12" s="48" t="n">
        <v>33</v>
      </c>
      <c r="I12" s="48" t="n">
        <v>10</v>
      </c>
      <c r="J12" s="48" t="n">
        <v>15</v>
      </c>
      <c r="K12" s="48" t="n">
        <v>6</v>
      </c>
      <c r="L12" s="48" t="n">
        <v>11</v>
      </c>
      <c r="M12" s="48" t="n">
        <v>14</v>
      </c>
      <c r="N12" s="48" t="n">
        <v>1</v>
      </c>
      <c r="O12" s="49" t="n">
        <v>0</v>
      </c>
      <c r="P12" s="49" t="n">
        <v>0</v>
      </c>
      <c r="Q12" s="49" t="n">
        <v>0</v>
      </c>
      <c r="R12" s="49" t="n">
        <v>0</v>
      </c>
      <c r="S12" s="49" t="n">
        <v>0</v>
      </c>
      <c r="T12" s="49" t="n">
        <v>0</v>
      </c>
      <c r="U12" s="49" t="n">
        <v>0</v>
      </c>
      <c r="V12" s="49" t="n">
        <v>1</v>
      </c>
      <c r="W12" s="48" t="n">
        <v>1</v>
      </c>
      <c r="X12" s="49" t="n">
        <v>0</v>
      </c>
      <c r="Y12" s="49" t="n">
        <v>0</v>
      </c>
      <c r="Z12" s="49" t="n">
        <v>0</v>
      </c>
      <c r="AA12" s="49" t="n">
        <v>0</v>
      </c>
      <c r="AB12" s="63" t="n">
        <v>0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ht="17.1" customHeight="true">
      <c r="A13" s="43" t="s">
        <v>62</v>
      </c>
      <c r="B13" s="48" t="n">
        <v>2117</v>
      </c>
      <c r="C13" s="48" t="n">
        <v>2009</v>
      </c>
      <c r="D13" s="48" t="n">
        <v>33</v>
      </c>
      <c r="E13" s="48" t="n">
        <v>37</v>
      </c>
      <c r="F13" s="48" t="n">
        <v>15</v>
      </c>
      <c r="G13" s="48" t="n">
        <v>8</v>
      </c>
      <c r="H13" s="48" t="n">
        <v>6</v>
      </c>
      <c r="I13" s="48" t="n">
        <v>3</v>
      </c>
      <c r="J13" s="48" t="n">
        <v>4</v>
      </c>
      <c r="K13" s="48" t="n">
        <v>1</v>
      </c>
      <c r="L13" s="49" t="n">
        <v>0</v>
      </c>
      <c r="M13" s="49" t="n">
        <v>0</v>
      </c>
      <c r="N13" s="48" t="n">
        <v>1</v>
      </c>
      <c r="O13" s="49" t="n">
        <v>0</v>
      </c>
      <c r="P13" s="49" t="n">
        <v>0</v>
      </c>
      <c r="Q13" s="49" t="n">
        <v>0</v>
      </c>
      <c r="R13" s="49" t="n">
        <v>0</v>
      </c>
      <c r="S13" s="49" t="n">
        <v>0</v>
      </c>
      <c r="T13" s="49" t="n">
        <v>0</v>
      </c>
      <c r="U13" s="49" t="n">
        <v>0</v>
      </c>
      <c r="V13" s="49" t="n">
        <v>0</v>
      </c>
      <c r="W13" s="49" t="n">
        <v>0</v>
      </c>
      <c r="X13" s="49" t="n">
        <v>0</v>
      </c>
      <c r="Y13" s="49" t="n">
        <v>0</v>
      </c>
      <c r="Z13" s="49" t="n">
        <v>0</v>
      </c>
      <c r="AA13" s="49" t="n">
        <v>0</v>
      </c>
      <c r="AB13" s="63" t="n">
        <v>0</v>
      </c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ht="17.1" customHeight="true">
      <c r="A14" s="43" t="s">
        <v>63</v>
      </c>
      <c r="B14" s="48" t="n">
        <v>4570</v>
      </c>
      <c r="C14" s="48" t="n">
        <v>3067</v>
      </c>
      <c r="D14" s="48" t="n">
        <v>153</v>
      </c>
      <c r="E14" s="48" t="n">
        <v>312</v>
      </c>
      <c r="F14" s="48" t="n">
        <v>112</v>
      </c>
      <c r="G14" s="48" t="n">
        <v>77</v>
      </c>
      <c r="H14" s="48" t="n">
        <v>37</v>
      </c>
      <c r="I14" s="48" t="n">
        <v>35</v>
      </c>
      <c r="J14" s="48" t="n">
        <v>154</v>
      </c>
      <c r="K14" s="48" t="n">
        <v>59</v>
      </c>
      <c r="L14" s="48" t="n">
        <v>176</v>
      </c>
      <c r="M14" s="48" t="n">
        <v>88</v>
      </c>
      <c r="N14" s="48" t="n">
        <v>36</v>
      </c>
      <c r="O14" s="48" t="n">
        <v>15</v>
      </c>
      <c r="P14" s="48" t="n">
        <v>20</v>
      </c>
      <c r="Q14" s="48" t="n">
        <v>23</v>
      </c>
      <c r="R14" s="48" t="n">
        <v>21</v>
      </c>
      <c r="S14" s="48" t="n">
        <v>17</v>
      </c>
      <c r="T14" s="48" t="n">
        <v>19</v>
      </c>
      <c r="U14" s="48" t="n">
        <v>26</v>
      </c>
      <c r="V14" s="48" t="n">
        <v>24</v>
      </c>
      <c r="W14" s="48" t="n">
        <v>16</v>
      </c>
      <c r="X14" s="48" t="n">
        <v>18</v>
      </c>
      <c r="Y14" s="48" t="n">
        <v>7</v>
      </c>
      <c r="Z14" s="48" t="n">
        <v>15</v>
      </c>
      <c r="AA14" s="48" t="n">
        <v>11</v>
      </c>
      <c r="AB14" s="62" t="n">
        <v>32</v>
      </c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ht="17.1" customHeight="true">
      <c r="A15" s="43" t="s">
        <v>64</v>
      </c>
      <c r="B15" s="48" t="n">
        <v>3628</v>
      </c>
      <c r="C15" s="48" t="n">
        <v>1658</v>
      </c>
      <c r="D15" s="48" t="n">
        <v>163</v>
      </c>
      <c r="E15" s="48" t="n">
        <v>659</v>
      </c>
      <c r="F15" s="48" t="n">
        <v>181</v>
      </c>
      <c r="G15" s="48" t="n">
        <v>87</v>
      </c>
      <c r="H15" s="48" t="n">
        <v>68</v>
      </c>
      <c r="I15" s="48" t="n">
        <v>75</v>
      </c>
      <c r="J15" s="48" t="n">
        <v>311</v>
      </c>
      <c r="K15" s="48" t="n">
        <v>84</v>
      </c>
      <c r="L15" s="48" t="n">
        <v>134</v>
      </c>
      <c r="M15" s="48" t="n">
        <v>75</v>
      </c>
      <c r="N15" s="48" t="n">
        <v>25</v>
      </c>
      <c r="O15" s="48" t="n">
        <v>10</v>
      </c>
      <c r="P15" s="48" t="n">
        <v>13</v>
      </c>
      <c r="Q15" s="48" t="n">
        <v>9</v>
      </c>
      <c r="R15" s="48" t="n">
        <v>15</v>
      </c>
      <c r="S15" s="48" t="n">
        <v>11</v>
      </c>
      <c r="T15" s="48" t="n">
        <v>8</v>
      </c>
      <c r="U15" s="48" t="n">
        <v>4</v>
      </c>
      <c r="V15" s="48" t="n">
        <v>9</v>
      </c>
      <c r="W15" s="48" t="n">
        <v>5</v>
      </c>
      <c r="X15" s="48" t="n">
        <v>3</v>
      </c>
      <c r="Y15" s="48" t="n">
        <v>5</v>
      </c>
      <c r="Z15" s="48" t="n">
        <v>3</v>
      </c>
      <c r="AA15" s="48" t="n">
        <v>2</v>
      </c>
      <c r="AB15" s="62" t="n">
        <v>11</v>
      </c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ht="17.1" customHeight="true">
      <c r="A16" s="43" t="s">
        <v>65</v>
      </c>
      <c r="B16" s="48" t="n">
        <v>3853</v>
      </c>
      <c r="C16" s="48" t="n">
        <v>2071</v>
      </c>
      <c r="D16" s="48" t="n">
        <v>233</v>
      </c>
      <c r="E16" s="48" t="n">
        <v>529</v>
      </c>
      <c r="F16" s="48" t="n">
        <v>176</v>
      </c>
      <c r="G16" s="48" t="n">
        <v>85</v>
      </c>
      <c r="H16" s="48" t="n">
        <v>55</v>
      </c>
      <c r="I16" s="48" t="n">
        <v>51</v>
      </c>
      <c r="J16" s="48" t="n">
        <v>186</v>
      </c>
      <c r="K16" s="48" t="n">
        <v>74</v>
      </c>
      <c r="L16" s="48" t="n">
        <v>135</v>
      </c>
      <c r="M16" s="48" t="n">
        <v>116</v>
      </c>
      <c r="N16" s="48" t="n">
        <v>31</v>
      </c>
      <c r="O16" s="48" t="n">
        <v>16</v>
      </c>
      <c r="P16" s="48" t="n">
        <v>11</v>
      </c>
      <c r="Q16" s="48" t="n">
        <v>13</v>
      </c>
      <c r="R16" s="48" t="n">
        <v>12</v>
      </c>
      <c r="S16" s="48" t="n">
        <v>10</v>
      </c>
      <c r="T16" s="48" t="n">
        <v>12</v>
      </c>
      <c r="U16" s="48" t="n">
        <v>4</v>
      </c>
      <c r="V16" s="48" t="n">
        <v>17</v>
      </c>
      <c r="W16" s="48" t="n">
        <v>6</v>
      </c>
      <c r="X16" s="48" t="n">
        <v>6</v>
      </c>
      <c r="Y16" s="49" t="n">
        <v>0</v>
      </c>
      <c r="Z16" s="48" t="n">
        <v>3</v>
      </c>
      <c r="AA16" s="49" t="n">
        <v>0</v>
      </c>
      <c r="AB16" s="62" t="n">
        <v>1</v>
      </c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</row>
    <row r="17" ht="17.1" customHeight="true">
      <c r="A17" s="43" t="s">
        <v>66</v>
      </c>
      <c r="B17" s="49" t="n">
        <v>0</v>
      </c>
      <c r="C17" s="49" t="n">
        <v>0</v>
      </c>
      <c r="D17" s="49" t="n">
        <v>0</v>
      </c>
      <c r="E17" s="49" t="n">
        <v>0</v>
      </c>
      <c r="F17" s="49" t="n">
        <v>0</v>
      </c>
      <c r="G17" s="49" t="n">
        <v>0</v>
      </c>
      <c r="H17" s="49" t="n">
        <v>0</v>
      </c>
      <c r="I17" s="49" t="n">
        <v>0</v>
      </c>
      <c r="J17" s="49" t="n">
        <v>0</v>
      </c>
      <c r="K17" s="49" t="n">
        <v>0</v>
      </c>
      <c r="L17" s="49" t="n">
        <v>0</v>
      </c>
      <c r="M17" s="49" t="n">
        <v>0</v>
      </c>
      <c r="N17" s="49" t="n">
        <v>0</v>
      </c>
      <c r="O17" s="49" t="n">
        <v>0</v>
      </c>
      <c r="P17" s="49" t="n">
        <v>0</v>
      </c>
      <c r="Q17" s="49" t="n">
        <v>0</v>
      </c>
      <c r="R17" s="49" t="n">
        <v>0</v>
      </c>
      <c r="S17" s="49" t="n">
        <v>0</v>
      </c>
      <c r="T17" s="49" t="n">
        <v>0</v>
      </c>
      <c r="U17" s="49" t="n">
        <v>0</v>
      </c>
      <c r="V17" s="49" t="n">
        <v>0</v>
      </c>
      <c r="W17" s="49" t="n">
        <v>0</v>
      </c>
      <c r="X17" s="49" t="n">
        <v>0</v>
      </c>
      <c r="Y17" s="49" t="n">
        <v>0</v>
      </c>
      <c r="Z17" s="49" t="n">
        <v>0</v>
      </c>
      <c r="AA17" s="49" t="n">
        <v>0</v>
      </c>
      <c r="AB17" s="63" t="n">
        <v>0</v>
      </c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</row>
    <row r="18" ht="17.1" customHeight="true">
      <c r="A18" s="42"/>
      <c r="B18" s="50"/>
      <c r="C18" s="50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9"/>
      <c r="Y18" s="59"/>
      <c r="Z18" s="59"/>
      <c r="AA18" s="59"/>
      <c r="AB18" s="64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</row>
    <row r="19" ht="17.1" customHeight="true">
      <c r="A19" s="42"/>
      <c r="B19" s="50"/>
      <c r="C19" s="50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9"/>
      <c r="Y19" s="59"/>
      <c r="Z19" s="59"/>
      <c r="AA19" s="59"/>
      <c r="AB19" s="64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</row>
    <row r="20" ht="17.1" customHeight="true">
      <c r="A20" s="42"/>
      <c r="B20" s="50"/>
      <c r="C20" s="5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9"/>
      <c r="Y20" s="59"/>
      <c r="Z20" s="59"/>
      <c r="AA20" s="59"/>
      <c r="AB20" s="64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</row>
    <row r="21" ht="17.1" customHeight="true">
      <c r="A21" s="42"/>
      <c r="B21" s="50"/>
      <c r="C21" s="50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9"/>
      <c r="Y21" s="59"/>
      <c r="Z21" s="59"/>
      <c r="AA21" s="59"/>
      <c r="AB21" s="64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</row>
    <row r="22" ht="17.1" customHeight="true">
      <c r="A22" s="42"/>
      <c r="B22" s="50"/>
      <c r="C22" s="50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9"/>
      <c r="Y22" s="59"/>
      <c r="Z22" s="59"/>
      <c r="AA22" s="59"/>
      <c r="AB22" s="64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</row>
    <row r="23" ht="17.1" customHeight="true">
      <c r="A23" s="42"/>
      <c r="B23" s="50"/>
      <c r="C23" s="50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9"/>
      <c r="Y23" s="59"/>
      <c r="Z23" s="59"/>
      <c r="AA23" s="59"/>
      <c r="AB23" s="64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</row>
    <row r="24" ht="17.1" customHeight="true">
      <c r="A24" s="42"/>
      <c r="B24" s="50"/>
      <c r="C24" s="50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65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</row>
    <row r="25" ht="17.1" customHeight="true">
      <c r="A25" s="42"/>
      <c r="B25" s="50"/>
      <c r="C25" s="5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65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</row>
    <row r="26" ht="17.1" customHeight="true">
      <c r="A26" s="42"/>
      <c r="B26" s="50"/>
      <c r="C26" s="5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65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</row>
    <row r="27" ht="17.1" customHeight="true">
      <c r="A27" s="42"/>
      <c r="B27" s="50"/>
      <c r="C27" s="5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65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</row>
    <row r="28" ht="17.1" customHeight="true">
      <c r="A28" s="42"/>
      <c r="B28" s="50"/>
      <c r="C28" s="5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65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</row>
    <row r="29" ht="17.1" customHeight="true">
      <c r="A29" s="42"/>
      <c r="B29" s="50"/>
      <c r="C29" s="5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65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</row>
    <row r="30" ht="17.1" customHeight="true">
      <c r="A30" s="42"/>
      <c r="B30" s="50"/>
      <c r="C30" s="5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65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</row>
    <row r="31" ht="17.1" customHeight="true">
      <c r="A31" s="42"/>
      <c r="B31" s="50"/>
      <c r="C31" s="50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65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</row>
    <row r="32" ht="17.1" customHeight="true">
      <c r="A32" s="42"/>
      <c r="B32" s="50"/>
      <c r="C32" s="50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65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</row>
    <row r="33" ht="17.1" customHeight="true">
      <c r="A33" s="42"/>
      <c r="B33" s="50"/>
      <c r="C33" s="5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65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</row>
    <row r="34" ht="17.1" customHeight="true">
      <c r="A34" s="42"/>
      <c r="B34" s="50"/>
      <c r="C34" s="5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65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</row>
    <row r="35" ht="17.1" customHeight="true">
      <c r="A35" s="42"/>
      <c r="B35" s="50"/>
      <c r="C35" s="50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65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</row>
    <row r="36" ht="17.1" customHeight="true">
      <c r="A36" s="42"/>
      <c r="B36" s="50"/>
      <c r="C36" s="5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65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</row>
    <row r="37" ht="17.1" customHeight="true">
      <c r="A37" s="42"/>
      <c r="B37" s="50"/>
      <c r="C37" s="5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65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</row>
    <row r="38" ht="17.1" customHeight="true">
      <c r="A38" s="42"/>
      <c r="B38" s="50"/>
      <c r="C38" s="50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65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</row>
    <row r="39" ht="17.1" customHeight="true">
      <c r="A39" s="42"/>
      <c r="B39" s="50"/>
      <c r="C39" s="5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65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</row>
    <row r="40" ht="17.1" customHeight="true">
      <c r="A40" s="42"/>
      <c r="B40" s="50"/>
      <c r="C40" s="50"/>
      <c r="D40" s="55"/>
      <c r="E40" s="55"/>
      <c r="F40" s="55"/>
      <c r="G40" s="55"/>
      <c r="H40" s="55"/>
      <c r="I40" s="55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65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</row>
    <row r="41" ht="36.95" customHeight="true">
      <c r="A41" s="44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</row>
    <row r="42" ht="18" customHeight="true">
      <c r="A42" s="25" t="str">
        <f>IF(LEN(A2)&gt;0, "資料來源："&amp;B2, "")</f>
        <v>資料來源：依據本市各消防分隊所報「列管建築物」表彙編。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58" t="str">
        <f>IF(LEN(A2)&gt;0, A2&amp;" ", "")</f>
        <v>民國114年 1月 3日 14:56:21 印製 </v>
      </c>
      <c r="X42" s="58"/>
      <c r="Y42" s="58"/>
      <c r="Z42" s="58"/>
      <c r="AA42" s="58"/>
      <c r="AB42" s="58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 ht="18" customHeight="true">
      <c r="A43" s="45" t="str">
        <f>IF(LEN(A2)&gt;0, "填表說明："&amp;C2, "")</f>
        <v>填表說明：本表1式4份，經陳核後，1份自存，另外3份送本局會計室，其中1份送市政府主計處，1份送內政部消防署，並應由網際網路上傳至 內政部消防署統計資料庫。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</row>
    <row r="44" ht="18" customHeight="true">
      <c r="A44" s="45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</row>
    <row r="4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</row>
    <row r="47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</row>
    <row r="49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</row>
    <row r="50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</row>
    <row r="5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</row>
    <row r="5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</row>
    <row r="5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</row>
    <row r="54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</row>
    <row r="5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</row>
    <row r="5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</row>
    <row r="58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</row>
    <row r="5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</row>
    <row r="60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</row>
    <row r="6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</row>
    <row r="6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</row>
    <row r="6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</row>
    <row r="6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</row>
    <row r="6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</row>
    <row r="6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</row>
    <row r="67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</row>
    <row r="68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</row>
    <row r="69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</row>
    <row r="70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</row>
    <row r="7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</row>
    <row r="7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</row>
    <row r="7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</row>
    <row r="7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</row>
    <row r="7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</row>
    <row r="7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</row>
    <row r="77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</row>
    <row r="78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</row>
    <row r="79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</row>
    <row r="80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</row>
    <row r="8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</row>
    <row r="8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</row>
    <row r="8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</row>
    <row r="8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</row>
    <row r="8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</row>
    <row r="8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</row>
    <row r="87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</row>
    <row r="88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</row>
    <row r="89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</row>
    <row r="90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</row>
    <row r="9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</row>
    <row r="9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</row>
    <row r="9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</row>
    <row r="9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</row>
    <row r="9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</row>
    <row r="9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</row>
    <row r="97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</row>
    <row r="98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</row>
    <row r="99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</row>
    <row r="100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</row>
  </sheetData>
  <mergeCells>
    <mergeCell ref="A43:AB43"/>
    <mergeCell ref="A3:C3"/>
    <mergeCell ref="A4:C4"/>
    <mergeCell ref="A5:AB5"/>
    <mergeCell ref="A6:AB6"/>
    <mergeCell ref="A41:AB41"/>
    <mergeCell ref="A42:V42"/>
    <mergeCell ref="W42:AB4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