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<sst xmlns="http://schemas.openxmlformats.org/spreadsheetml/2006/main" count="48">
  <si>
    <t>公開類</t>
  </si>
  <si>
    <t>半年報</t>
  </si>
  <si>
    <t>臺中市道路新建工程</t>
  </si>
  <si>
    <t>中華民國  113 年 7  月至  12 月</t>
  </si>
  <si>
    <t>工程名稱</t>
  </si>
  <si>
    <t xml:space="preserve"> 總計</t>
  </si>
  <si>
    <t>大里區、霧峰區大里聯絡道高架橋下增設平面道路工程(第一期)-「平面道路外側車道及側車道工程」</t>
  </si>
  <si>
    <t>大里區愛心二街(愛心二街至新和路)打通工程</t>
  </si>
  <si>
    <t>太平區永成北路66巷(永成北路66巷1弄至長億北街)道路打通工程</t>
  </si>
  <si>
    <t>太平區樹德一街至福興街35巷道路打通工程</t>
  </si>
  <si>
    <t>清水區15-4-1號銜接五權路計畫道路工程</t>
  </si>
  <si>
    <t>填表</t>
  </si>
  <si>
    <t>資料來源：由本局土木工程管理科依據本局土木工程管理科及新工處土木工程科之道路新建工程完成數量統計資料冊彙編。</t>
  </si>
  <si>
    <t>填表說明︰本表編製1份，並依統計法規定永久保存，資料透過網際網路上傳至「臺中市公務統計行政管理系統」。</t>
  </si>
  <si>
    <t>半年終了次次月15日前編報</t>
  </si>
  <si>
    <t>實施概要
(施作路段起訖點
或施工內容)</t>
  </si>
  <si>
    <t>新闢道路</t>
  </si>
  <si>
    <t>審核</t>
  </si>
  <si>
    <t>預算
年度</t>
  </si>
  <si>
    <t>108~116</t>
  </si>
  <si>
    <t>111
112</t>
  </si>
  <si>
    <t>110
111</t>
  </si>
  <si>
    <t>工程費</t>
  </si>
  <si>
    <t>(千元)</t>
  </si>
  <si>
    <t>預定目標</t>
  </si>
  <si>
    <t>長度</t>
  </si>
  <si>
    <t>(公尺)</t>
  </si>
  <si>
    <t>業務主管人員</t>
  </si>
  <si>
    <t>主辦統計人員</t>
  </si>
  <si>
    <t>寬度</t>
  </si>
  <si>
    <t>-</t>
  </si>
  <si>
    <t>總面積</t>
  </si>
  <si>
    <t>(平方公尺)</t>
  </si>
  <si>
    <t>實際完成</t>
  </si>
  <si>
    <t>機關首長</t>
  </si>
  <si>
    <t>人行道</t>
  </si>
  <si>
    <t>自行車道</t>
  </si>
  <si>
    <t>編製機關</t>
  </si>
  <si>
    <t>表　　號</t>
  </si>
  <si>
    <t>工期</t>
  </si>
  <si>
    <t>開工
年月</t>
  </si>
  <si>
    <t>臺中市政府建設局</t>
  </si>
  <si>
    <t>20535-01-05-2</t>
  </si>
  <si>
    <t>預定
完工
年月</t>
  </si>
  <si>
    <t>實際
完工
年月</t>
  </si>
  <si>
    <t>單位：千元、公尺、平方公尺</t>
  </si>
  <si>
    <t>驗收合格年月</t>
  </si>
  <si>
    <t>中華民國   114  年  2   月   10日編製</t>
  </si>
</sst>
</file>

<file path=xl/styles.xml><?xml version="1.0" encoding="utf-8"?>
<styleSheet xmlns="http://schemas.openxmlformats.org/spreadsheetml/2006/main">
  <numFmts count="4">
    <numFmt formatCode="_(* #,##0_);_(* \(#,##0\);_(* &quot;-&quot;_);_(@_)" numFmtId="197"/>
    <numFmt formatCode="#,##0_);[Red]\(#,##0\)" numFmtId="198"/>
    <numFmt formatCode="_(* #,##0.00_);_(* \(#,##0.00\);_(* &quot;-&quot;_);_(@_)" numFmtId="199"/>
    <numFmt formatCode="_(* #,##0.000_);_(* \(#,##0.000\);_(* &quot;-&quot;_);_(@_)" numFmtId="200"/>
  </numFmts>
  <fonts count="11">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Arial Narrow"/>
    </font>
    <font>
      <b val="true"/>
      <i val="false"/>
      <u val="none"/>
      <sz val="10"/>
      <color rgb="FF000000"/>
      <name val="Arial Narrow"/>
    </font>
    <font>
      <b val="false"/>
      <i val="false"/>
      <u val="none"/>
      <sz val="10"/>
      <color rgb="FF000000"/>
      <name val="Arial Narrow"/>
    </font>
    <font>
      <b val="false"/>
      <i val="false"/>
      <u val="none"/>
      <sz val="10"/>
      <color rgb="FF000000"/>
      <name val="微軟正黑體"/>
    </font>
    <font>
      <b val="false"/>
      <i val="false"/>
      <u val="none"/>
      <sz val="12"/>
      <color rgb="FF000000"/>
      <name val="標楷體"/>
    </font>
    <font>
      <b val="false"/>
      <i val="false"/>
      <u val="none"/>
      <sz val="9"/>
      <color rgb="FF000000"/>
      <name val="標楷體"/>
    </font>
    <font>
      <b val="false"/>
      <i val="false"/>
      <u val="none"/>
      <sz val="12"/>
      <color rgb="FF000000"/>
      <name val="Times New Roman"/>
    </font>
    <font>
      <b val="false"/>
      <i val="false"/>
      <u val="none"/>
      <sz val="12"/>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3" borderId="4" xfId="0" applyFont="true" applyBorder="true">
      <alignment horizontal="center" vertical="center"/>
    </xf>
    <xf numFmtId="0" fontId="4" borderId="4" xfId="0" applyFont="true" applyBorder="true">
      <alignment horizontal="center" vertical="center"/>
    </xf>
    <xf numFmtId="0" fontId="5" borderId="4" xfId="0" applyFont="true" applyBorder="true">
      <alignment horizontal="center" vertical="center" wrapText="true"/>
    </xf>
    <xf numFmtId="0" fontId="6" borderId="4" xfId="0" applyFont="true" applyBorder="true">
      <alignment horizontal="left" vertical="center" wrapText="true"/>
    </xf>
    <xf numFmtId="0" fontId="7" borderId="2" xfId="0" applyFont="true" applyBorder="true">
      <alignment vertical="center"/>
    </xf>
    <xf numFmtId="0" fontId="1" borderId="0" xfId="0" applyFont="true">
      <alignment horizontal="left" vertical="center"/>
    </xf>
    <xf numFmtId="0" fontId="1" borderId="0" xfId="0" applyFont="true">
      <alignment vertical="center"/>
    </xf>
    <xf numFmtId="0" fontId="3" borderId="0" xfId="0" applyFont="true">
      <alignment vertical="center"/>
    </xf>
    <xf numFmtId="0" fontId="7" borderId="0" xfId="0" applyFont="true">
      <alignment vertical="center"/>
    </xf>
    <xf numFmtId="0" fontId="3" borderId="5" xfId="0" applyFont="true" applyBorder="true">
      <alignment vertical="center"/>
    </xf>
    <xf numFmtId="0" fontId="7" borderId="6" xfId="0" applyFont="true" applyBorder="true">
      <alignment horizontal="left" vertical="center"/>
    </xf>
    <xf numFmtId="0" fontId="1" borderId="1" xfId="0" applyFont="true" applyBorder="true">
      <alignment horizontal="center" vertical="center" wrapText="true"/>
    </xf>
    <xf numFmtId="0" fontId="3" borderId="1" xfId="0" applyFont="true" applyBorder="true">
      <alignment horizontal="center" vertical="center" wrapText="true"/>
    </xf>
    <xf numFmtId="0" fontId="4" borderId="1" xfId="0" applyFont="true" applyBorder="true">
      <alignment horizontal="center" vertical="center"/>
    </xf>
    <xf numFmtId="0" fontId="6" borderId="1" xfId="0" applyFont="true" applyBorder="true">
      <alignment horizontal="center" vertical="center" wrapText="true"/>
    </xf>
    <xf numFmtId="0" fontId="1" borderId="0" xfId="0" applyFont="true">
      <alignment horizontal="center" vertical="center"/>
    </xf>
    <xf numFmtId="0" fontId="5" borderId="0" xfId="0" applyFont="true">
      <alignment horizontal="left" vertical="center"/>
    </xf>
    <xf numFmtId="0" fontId="5" borderId="0" xfId="0" applyFont="true">
      <alignment vertical="center"/>
    </xf>
    <xf numFmtId="0" fontId="5" borderId="3" xfId="0" applyFont="true" applyBorder="true">
      <alignment horizontal="center" vertical="center"/>
    </xf>
    <xf numFmtId="0" fontId="5" borderId="1" xfId="0" applyFont="true" applyBorder="true">
      <alignment horizontal="center" vertical="center" wrapText="true"/>
    </xf>
    <xf numFmtId="0" fontId="5" borderId="3" xfId="0" applyFont="true" applyBorder="true">
      <alignment vertical="center"/>
    </xf>
    <xf numFmtId="0" fontId="3" borderId="1" xfId="0" applyFont="true" applyBorder="true">
      <alignment horizontal="center" vertical="center"/>
    </xf>
    <xf numFmtId="197" fontId="4" borderId="1" xfId="0" applyNumberFormat="true" applyFont="true" applyBorder="true">
      <alignment vertical="center"/>
    </xf>
    <xf numFmtId="198" fontId="5" borderId="1" xfId="0" applyNumberFormat="true" applyFont="true" applyBorder="true">
      <alignment vertical="center"/>
    </xf>
    <xf numFmtId="0" fontId="1" borderId="7" xfId="0" applyFont="true" applyBorder="true">
      <alignment horizontal="center" vertical="center"/>
    </xf>
    <xf numFmtId="0" fontId="1" borderId="8" xfId="0" applyFont="true" applyBorder="true">
      <alignment horizontal="center" vertical="center"/>
    </xf>
    <xf numFmtId="199" fontId="5" borderId="1" xfId="0" applyNumberFormat="true" applyFont="true" applyBorder="true">
      <alignment horizontal="right" vertical="center"/>
    </xf>
    <xf numFmtId="0" fontId="8" borderId="3" xfId="0" applyFont="true" applyBorder="true">
      <alignment horizontal="right" vertical="center" wrapText="true"/>
    </xf>
    <xf numFmtId="197" fontId="4" borderId="1" xfId="0" applyNumberFormat="true" applyFont="true" applyBorder="true">
      <alignment horizontal="right" vertical="center"/>
    </xf>
    <xf numFmtId="0" fontId="5" borderId="0" xfId="0" applyFont="true">
      <alignment horizontal="right" vertical="center"/>
    </xf>
    <xf numFmtId="199" fontId="5" borderId="1" xfId="0" applyNumberFormat="true" applyFont="true" applyBorder="true">
      <alignment vertical="center"/>
    </xf>
    <xf numFmtId="0" fontId="1" borderId="7" xfId="0" applyFont="true" applyBorder="true">
      <alignment horizontal="center" vertical="center" wrapText="true"/>
    </xf>
    <xf numFmtId="0" fontId="8" borderId="2" xfId="0" applyFont="true" applyBorder="true">
      <alignment horizontal="right" vertical="center"/>
    </xf>
    <xf numFmtId="0" fontId="8" borderId="2" xfId="0" applyFont="true" applyBorder="true">
      <alignment horizontal="right" vertical="top"/>
    </xf>
    <xf numFmtId="0" fontId="1" borderId="0" xfId="0" applyFont="true">
      <alignment horizontal="right" vertical="center"/>
    </xf>
    <xf numFmtId="199" fontId="5" borderId="1" xfId="0" applyNumberFormat="true" applyFont="true" applyBorder="true">
      <alignment horizontal="center" vertical="center" wrapText="true"/>
    </xf>
    <xf numFmtId="200" fontId="5" borderId="1" xfId="0" applyNumberFormat="true" applyFont="true" applyBorder="true">
      <alignment vertical="center"/>
    </xf>
    <xf numFmtId="0" fontId="3" borderId="9" xfId="0" applyFont="true" applyBorder="true">
      <alignment vertical="center"/>
    </xf>
    <xf numFmtId="0" fontId="8" borderId="10" xfId="0" applyFont="true" applyBorder="true">
      <alignment horizontal="right" vertical="center" wrapText="true"/>
    </xf>
    <xf numFmtId="197" fontId="5" borderId="1" xfId="0" applyNumberFormat="true" applyFont="true" applyBorder="true">
      <alignment horizontal="right" vertical="center"/>
    </xf>
    <xf numFmtId="0" fontId="5" borderId="1" xfId="0" applyFont="true" applyBorder="true">
      <alignment horizontal="center" vertical="center"/>
    </xf>
    <xf numFmtId="0" fontId="9" borderId="1" xfId="0" applyFont="true" applyBorder="true">
      <alignment horizontal="center" vertical="center" wrapText="true"/>
    </xf>
    <xf numFmtId="2" fontId="4" borderId="1" xfId="0" applyNumberFormat="true" applyFont="true" applyBorder="true">
      <alignment horizontal="center" vertical="center"/>
    </xf>
    <xf numFmtId="2" fontId="5" borderId="1" xfId="0" applyNumberFormat="true" applyFont="true" applyBorder="true">
      <alignment horizontal="center" vertical="center"/>
    </xf>
    <xf numFmtId="2" fontId="5" borderId="1" xfId="0" applyNumberFormat="true" applyFont="true" applyBorder="true">
      <alignment horizontal="center" vertical="center" wrapText="true"/>
    </xf>
    <xf numFmtId="49" fontId="1" borderId="1" xfId="0" applyNumberFormat="true" applyFont="true" applyBorder="true">
      <alignment horizontal="center" vertical="center"/>
    </xf>
    <xf numFmtId="0" fontId="10" borderId="1" xfId="0" applyFont="true" applyBorder="true">
      <alignment horizontal="center" vertical="center" wrapText="true"/>
    </xf>
    <xf numFmtId="0" fontId="1" borderId="3" xfId="0" applyFont="true" applyBorder="true">
      <alignment horizontal="right" vertical="center"/>
    </xf>
    <xf numFmtId="0" fontId="1" borderId="11" xfId="0" applyFont="true" applyBorder="true">
      <alignment horizontal="center" vertical="center" wrapText="true"/>
    </xf>
    <xf numFmtId="2" fontId="4" borderId="11" xfId="0" applyNumberFormat="true" applyFont="true" applyBorder="true">
      <alignment horizontal="center" vertical="center"/>
    </xf>
    <xf numFmtId="2" fontId="5" borderId="11" xfId="0" applyNumberFormat="true" applyFont="true" applyBorder="true">
      <alignment horizontal="center" vertical="center"/>
    </xf>
    <xf numFmtId="0" fontId="6" borderId="0" xfId="0" applyFont="true">
      <alignment vertical="center"/>
    </xf>
    <xf numFmtId="0" fontId="9"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pane xSplit="1" ySplit="8" topLeftCell="B9" activePane="bottomRight" state="frozen"/>
      <selection activeCell="B9" sqref="B9:B9" pane="topLeft"/>
    </sheetView>
  </sheetViews>
  <sheetFormatPr customHeight="false" defaultColWidth="9.28125" defaultRowHeight="15"/>
  <cols>
    <col min="1" max="1" bestFit="false" customWidth="true" width="23.2109375" hidden="false" outlineLevel="0"/>
    <col min="2" max="2" bestFit="false" customWidth="true" width="18.78125" hidden="false" outlineLevel="0"/>
    <col min="3" max="3" bestFit="false" customWidth="true" width="5.3515625" hidden="false" outlineLevel="0"/>
    <col min="4" max="4" bestFit="false" customWidth="true" width="9.4921875" hidden="false" outlineLevel="0"/>
    <col min="5" max="5" bestFit="false" customWidth="true" width="10.3515625" hidden="false" outlineLevel="0"/>
    <col min="6" max="6" bestFit="false" customWidth="true" width="10.2109375" hidden="false" outlineLevel="0"/>
    <col min="7" max="7" bestFit="false" customWidth="true" width="11.2109375" hidden="false" outlineLevel="0"/>
    <col min="8" max="8" bestFit="false" customWidth="true" width="10.2109375" hidden="false" outlineLevel="0"/>
    <col min="9" max="9" bestFit="false" customWidth="true" width="8.3515625" hidden="false" outlineLevel="0"/>
    <col min="10" max="10" bestFit="false" customWidth="true" width="11.3515625" hidden="false" outlineLevel="0"/>
    <col min="11" max="11" bestFit="false" customWidth="true" width="7.78125" hidden="false" outlineLevel="0"/>
    <col min="12" max="12" bestFit="false" customWidth="true" width="6.640625" hidden="false" outlineLevel="0"/>
    <col min="13" max="13" bestFit="false" customWidth="true" width="8.921875" hidden="false" outlineLevel="0"/>
    <col min="14" max="14" bestFit="false" customWidth="true" width="7.78125" hidden="false" outlineLevel="0"/>
    <col min="15" max="15" bestFit="false" customWidth="true" width="6.640625" hidden="false" outlineLevel="0"/>
    <col min="16" max="16" bestFit="false" customWidth="true" width="8.921875" hidden="false" outlineLevel="0"/>
    <col min="17" max="17" bestFit="false" customWidth="true" width="5.640625" hidden="false" outlineLevel="0"/>
    <col min="18" max="18" bestFit="false" customWidth="true" width="8.4921875" hidden="false" outlineLevel="0"/>
    <col min="19" max="19" bestFit="false" customWidth="true" width="5.640625" hidden="false" outlineLevel="0"/>
    <col min="20" max="20" bestFit="false" customWidth="true" width="8.640625" hidden="false" outlineLevel="0"/>
    <col min="21" max="21" bestFit="false" customWidth="true" width="15.78125" hidden="false" outlineLevel="0"/>
    <col min="22" max="50" bestFit="false" customWidth="true" width="9.2109375" hidden="false" outlineLevel="0"/>
  </cols>
  <sheetData>
    <row r="1" ht="25.5" customHeight="true">
      <c r="A1" s="1" t="s">
        <v>0</v>
      </c>
      <c r="B1" s="14"/>
      <c r="C1" s="12"/>
      <c r="D1" s="12"/>
      <c r="E1" s="12"/>
      <c r="F1" s="12"/>
      <c r="G1" s="12"/>
      <c r="H1" s="12"/>
      <c r="I1" s="12"/>
      <c r="J1" s="12"/>
      <c r="K1" s="12"/>
      <c r="L1" s="12"/>
      <c r="M1" s="12"/>
      <c r="N1" s="12"/>
      <c r="O1" s="42"/>
      <c r="P1" s="1" t="s">
        <v>37</v>
      </c>
      <c r="Q1" s="45"/>
      <c r="R1" s="1" t="s">
        <v>41</v>
      </c>
      <c r="S1" s="45"/>
      <c r="T1" s="26"/>
      <c r="U1" s="14"/>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5.5" customHeight="true">
      <c r="A2" s="1" t="s">
        <v>1</v>
      </c>
      <c r="B2" s="15" t="s">
        <v>14</v>
      </c>
      <c r="C2" s="23"/>
      <c r="D2" s="25"/>
      <c r="E2" s="23"/>
      <c r="F2" s="32"/>
      <c r="G2" s="32"/>
      <c r="H2" s="32"/>
      <c r="I2" s="32"/>
      <c r="J2" s="32"/>
      <c r="K2" s="32"/>
      <c r="L2" s="32"/>
      <c r="M2" s="32"/>
      <c r="N2" s="32"/>
      <c r="O2" s="43"/>
      <c r="P2" s="1" t="s">
        <v>38</v>
      </c>
      <c r="Q2" s="45"/>
      <c r="R2" s="50" t="s">
        <v>42</v>
      </c>
      <c r="S2" s="50"/>
      <c r="T2" s="50"/>
      <c r="U2" s="14"/>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24.75" customHeight="true">
      <c r="A3" s="2" t="s">
        <v>2</v>
      </c>
      <c r="B3" s="2"/>
      <c r="C3" s="2"/>
      <c r="D3" s="2"/>
      <c r="E3" s="2"/>
      <c r="F3" s="2"/>
      <c r="G3" s="2"/>
      <c r="H3" s="2"/>
      <c r="I3" s="2"/>
      <c r="J3" s="2"/>
      <c r="K3" s="2"/>
      <c r="L3" s="2"/>
      <c r="M3" s="2"/>
      <c r="N3" s="2"/>
      <c r="O3" s="2"/>
      <c r="P3" s="2"/>
      <c r="Q3" s="2"/>
      <c r="R3" s="2"/>
      <c r="S3" s="2"/>
      <c r="T3" s="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19.5" customHeight="true">
      <c r="A4" s="3" t="s">
        <v>3</v>
      </c>
      <c r="B4" s="3"/>
      <c r="C4" s="3"/>
      <c r="D4" s="3"/>
      <c r="E4" s="3"/>
      <c r="F4" s="3"/>
      <c r="G4" s="3"/>
      <c r="H4" s="3"/>
      <c r="I4" s="3"/>
      <c r="J4" s="3"/>
      <c r="K4" s="3"/>
      <c r="L4" s="3"/>
      <c r="M4" s="3"/>
      <c r="N4" s="3"/>
      <c r="O4" s="3"/>
      <c r="P4" s="3"/>
      <c r="Q4" s="25"/>
      <c r="R4" s="25"/>
      <c r="S4" s="25"/>
      <c r="T4" s="52" t="s">
        <v>45</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22.5" customHeight="true">
      <c r="A5" s="4" t="s">
        <v>4</v>
      </c>
      <c r="B5" s="16" t="s">
        <v>15</v>
      </c>
      <c r="C5" s="16" t="s">
        <v>18</v>
      </c>
      <c r="D5" s="1" t="s">
        <v>22</v>
      </c>
      <c r="E5" s="1" t="s">
        <v>24</v>
      </c>
      <c r="F5" s="26"/>
      <c r="G5" s="26"/>
      <c r="H5" s="1" t="s">
        <v>33</v>
      </c>
      <c r="I5" s="26"/>
      <c r="J5" s="26"/>
      <c r="K5" s="1" t="s">
        <v>35</v>
      </c>
      <c r="L5" s="26"/>
      <c r="M5" s="26"/>
      <c r="N5" s="1" t="s">
        <v>36</v>
      </c>
      <c r="O5" s="26"/>
      <c r="P5" s="26"/>
      <c r="Q5" s="16" t="s">
        <v>39</v>
      </c>
      <c r="R5" s="51"/>
      <c r="S5" s="51"/>
      <c r="T5" s="51"/>
      <c r="U5" s="14"/>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7.75" customHeight="true">
      <c r="A6" s="5"/>
      <c r="B6" s="17"/>
      <c r="C6" s="17"/>
      <c r="D6" s="26"/>
      <c r="E6" s="29" t="s">
        <v>25</v>
      </c>
      <c r="F6" s="29" t="s">
        <v>29</v>
      </c>
      <c r="G6" s="29" t="s">
        <v>31</v>
      </c>
      <c r="H6" s="36" t="s">
        <v>25</v>
      </c>
      <c r="I6" s="29" t="s">
        <v>29</v>
      </c>
      <c r="J6" s="29" t="s">
        <v>31</v>
      </c>
      <c r="K6" s="36" t="s">
        <v>25</v>
      </c>
      <c r="L6" s="29" t="s">
        <v>29</v>
      </c>
      <c r="M6" s="29" t="s">
        <v>31</v>
      </c>
      <c r="N6" s="36" t="s">
        <v>25</v>
      </c>
      <c r="O6" s="29" t="s">
        <v>29</v>
      </c>
      <c r="P6" s="29" t="s">
        <v>31</v>
      </c>
      <c r="Q6" s="16" t="s">
        <v>40</v>
      </c>
      <c r="R6" s="16" t="s">
        <v>43</v>
      </c>
      <c r="S6" s="16" t="s">
        <v>44</v>
      </c>
      <c r="T6" s="53" t="s">
        <v>46</v>
      </c>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19.5" customHeight="true">
      <c r="A7" s="5"/>
      <c r="B7" s="17"/>
      <c r="C7" s="17"/>
      <c r="D7" s="1" t="s">
        <v>23</v>
      </c>
      <c r="E7" s="30" t="s">
        <v>26</v>
      </c>
      <c r="F7" s="30" t="s">
        <v>26</v>
      </c>
      <c r="G7" s="30" t="s">
        <v>32</v>
      </c>
      <c r="H7" s="30" t="s">
        <v>26</v>
      </c>
      <c r="I7" s="30" t="s">
        <v>26</v>
      </c>
      <c r="J7" s="30" t="s">
        <v>32</v>
      </c>
      <c r="K7" s="30" t="s">
        <v>26</v>
      </c>
      <c r="L7" s="30" t="s">
        <v>26</v>
      </c>
      <c r="M7" s="30" t="s">
        <v>32</v>
      </c>
      <c r="N7" s="30" t="s">
        <v>26</v>
      </c>
      <c r="O7" s="30" t="s">
        <v>26</v>
      </c>
      <c r="P7" s="30" t="s">
        <v>32</v>
      </c>
      <c r="Q7" s="46"/>
      <c r="R7" s="46"/>
      <c r="S7" s="16"/>
      <c r="T7" s="53"/>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1.75" customHeight="true">
      <c r="A8" s="6" t="s">
        <v>5</v>
      </c>
      <c r="B8" s="18"/>
      <c r="C8" s="18"/>
      <c r="D8" s="27" t="n">
        <f>SUM(D9:D13)</f>
        <v>213427.382</v>
      </c>
      <c r="E8" s="27" t="n">
        <f>SUM(E9:E13)</f>
        <v>2680.56</v>
      </c>
      <c r="F8" s="33" t="s">
        <v>30</v>
      </c>
      <c r="G8" s="27" t="n">
        <f>SUM(G9:G13)</f>
        <v>54475.6</v>
      </c>
      <c r="H8" s="27" t="n">
        <f>SUM(H9:H13)</f>
        <v>2630</v>
      </c>
      <c r="I8" s="33" t="s">
        <v>30</v>
      </c>
      <c r="J8" s="27" t="n">
        <f>SUM(J9:J13)</f>
        <v>54038.6</v>
      </c>
      <c r="K8" s="27" t="n">
        <f>SUM(K9:K13)</f>
        <v>1779.00888888889</v>
      </c>
      <c r="L8" s="33" t="s">
        <v>30</v>
      </c>
      <c r="M8" s="27" t="n">
        <f>SUM(M9:M13)</f>
        <v>3086.68</v>
      </c>
      <c r="N8" s="27" t="n">
        <f>SUM(N9:N13)</f>
        <v>0</v>
      </c>
      <c r="O8" s="27" t="n">
        <f>SUM(O9:O13)</f>
        <v>0</v>
      </c>
      <c r="P8" s="27" t="n">
        <f>SUM(P9:P13)</f>
        <v>0</v>
      </c>
      <c r="Q8" s="47"/>
      <c r="R8" s="47"/>
      <c r="S8" s="47"/>
      <c r="T8" s="54"/>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61.8" customHeight="true">
      <c r="A9" s="7" t="s">
        <v>6</v>
      </c>
      <c r="B9" s="19" t="s">
        <v>16</v>
      </c>
      <c r="C9" s="24" t="s">
        <v>19</v>
      </c>
      <c r="D9" s="28" t="n">
        <v>181680</v>
      </c>
      <c r="E9" s="31" t="n">
        <v>1888</v>
      </c>
      <c r="F9" s="31" t="n">
        <v>24.4</v>
      </c>
      <c r="G9" s="35" t="n">
        <f>E9*F9</f>
        <v>46067.2</v>
      </c>
      <c r="H9" s="31" t="n">
        <v>1888</v>
      </c>
      <c r="I9" s="31" t="n">
        <v>24.4</v>
      </c>
      <c r="J9" s="35" t="n">
        <f>H9*I9</f>
        <v>46067.2</v>
      </c>
      <c r="K9" s="35" t="n">
        <f>M9/L9</f>
        <v>1393.88888888889</v>
      </c>
      <c r="L9" s="31" t="n">
        <v>1.8</v>
      </c>
      <c r="M9" s="35" t="n">
        <v>2509</v>
      </c>
      <c r="N9" s="35" t="s">
        <v>30</v>
      </c>
      <c r="O9" s="31" t="s">
        <v>30</v>
      </c>
      <c r="P9" s="35" t="s">
        <v>30</v>
      </c>
      <c r="Q9" s="48" t="n">
        <v>110.03</v>
      </c>
      <c r="R9" s="48" t="n">
        <v>113.08</v>
      </c>
      <c r="S9" s="48" t="n">
        <v>113.08</v>
      </c>
      <c r="T9" s="55" t="n">
        <v>113.11</v>
      </c>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68.25" customHeight="true">
      <c r="A10" s="8" t="s">
        <v>7</v>
      </c>
      <c r="B10" s="19" t="s">
        <v>16</v>
      </c>
      <c r="C10" s="24" t="s">
        <v>20</v>
      </c>
      <c r="D10" s="28" t="n">
        <v>2636</v>
      </c>
      <c r="E10" s="31" t="n">
        <v>70</v>
      </c>
      <c r="F10" s="31" t="n">
        <v>8</v>
      </c>
      <c r="G10" s="35" t="n">
        <f>E10*F10</f>
        <v>560</v>
      </c>
      <c r="H10" s="35" t="n">
        <v>63.27</v>
      </c>
      <c r="I10" s="31" t="n">
        <v>8</v>
      </c>
      <c r="J10" s="35" t="n">
        <f>H10*I10</f>
        <v>506.16</v>
      </c>
      <c r="K10" s="35" t="n">
        <v>0</v>
      </c>
      <c r="L10" s="31" t="n">
        <v>0</v>
      </c>
      <c r="M10" s="35" t="n">
        <v>0</v>
      </c>
      <c r="N10" s="41" t="n">
        <v>0</v>
      </c>
      <c r="O10" s="44" t="n">
        <v>0</v>
      </c>
      <c r="P10" s="41" t="n">
        <v>0</v>
      </c>
      <c r="Q10" s="48" t="n">
        <v>113.03</v>
      </c>
      <c r="R10" s="48" t="n">
        <v>113.06</v>
      </c>
      <c r="S10" s="48" t="n">
        <v>113.06</v>
      </c>
      <c r="T10" s="55" t="n">
        <v>113.08</v>
      </c>
      <c r="U10" s="56"/>
      <c r="V10" s="56"/>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57.75" customHeight="true">
      <c r="A11" s="8" t="s">
        <v>8</v>
      </c>
      <c r="B11" s="19" t="s">
        <v>16</v>
      </c>
      <c r="C11" s="24" t="n">
        <v>110</v>
      </c>
      <c r="D11" s="28" t="n">
        <v>7851</v>
      </c>
      <c r="E11" s="31" t="n">
        <v>180</v>
      </c>
      <c r="F11" s="31" t="n">
        <v>12</v>
      </c>
      <c r="G11" s="35" t="n">
        <f>E11*F11</f>
        <v>2160</v>
      </c>
      <c r="H11" s="35" t="n">
        <v>171.87</v>
      </c>
      <c r="I11" s="31" t="n">
        <v>12</v>
      </c>
      <c r="J11" s="35" t="n">
        <f>H11*I11</f>
        <v>2062.44</v>
      </c>
      <c r="K11" s="40" t="n">
        <v>0</v>
      </c>
      <c r="L11" s="40" t="n">
        <v>0</v>
      </c>
      <c r="M11" s="40" t="n">
        <v>0</v>
      </c>
      <c r="N11" s="41" t="n">
        <v>0</v>
      </c>
      <c r="O11" s="44" t="n">
        <v>0</v>
      </c>
      <c r="P11" s="41" t="n">
        <v>0</v>
      </c>
      <c r="Q11" s="48" t="n">
        <v>112.03</v>
      </c>
      <c r="R11" s="48" t="n">
        <v>113.08</v>
      </c>
      <c r="S11" s="48" t="n">
        <v>113.08</v>
      </c>
      <c r="T11" s="55" t="n">
        <v>113.08</v>
      </c>
      <c r="U11" s="56"/>
      <c r="V11" s="56"/>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57.75" customHeight="true">
      <c r="A12" s="8" t="s">
        <v>9</v>
      </c>
      <c r="B12" s="19" t="s">
        <v>16</v>
      </c>
      <c r="C12" s="24" t="s">
        <v>21</v>
      </c>
      <c r="D12" s="28" t="n">
        <v>9833</v>
      </c>
      <c r="E12" s="31" t="n">
        <v>350</v>
      </c>
      <c r="F12" s="31" t="n">
        <v>8</v>
      </c>
      <c r="G12" s="35" t="n">
        <f>E12*F12</f>
        <v>2800</v>
      </c>
      <c r="H12" s="35" t="n">
        <v>314.3</v>
      </c>
      <c r="I12" s="31" t="n">
        <v>8</v>
      </c>
      <c r="J12" s="35" t="n">
        <f>H12*I12</f>
        <v>2514.4</v>
      </c>
      <c r="K12" s="35" t="n">
        <v>0</v>
      </c>
      <c r="L12" s="31" t="n">
        <v>0</v>
      </c>
      <c r="M12" s="35" t="n">
        <v>0</v>
      </c>
      <c r="N12" s="41" t="n">
        <v>0</v>
      </c>
      <c r="O12" s="44" t="n">
        <v>0</v>
      </c>
      <c r="P12" s="41" t="n">
        <v>0</v>
      </c>
      <c r="Q12" s="48" t="n">
        <v>112.09</v>
      </c>
      <c r="R12" s="48" t="n">
        <v>113.09</v>
      </c>
      <c r="S12" s="48" t="n">
        <v>113.09</v>
      </c>
      <c r="T12" s="55" t="n">
        <v>113.1</v>
      </c>
      <c r="U12" s="56"/>
      <c r="V12" s="56"/>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57.75" customHeight="true">
      <c r="A13" s="8" t="s">
        <v>10</v>
      </c>
      <c r="B13" s="19" t="s">
        <v>16</v>
      </c>
      <c r="C13" s="24" t="n">
        <v>112</v>
      </c>
      <c r="D13" s="28" t="n">
        <f>11427382/1000</f>
        <v>11427.382</v>
      </c>
      <c r="E13" s="31" t="n">
        <v>192.56</v>
      </c>
      <c r="F13" s="31" t="n">
        <v>15</v>
      </c>
      <c r="G13" s="35" t="n">
        <f>E13*F13</f>
        <v>2888.4</v>
      </c>
      <c r="H13" s="31" t="n">
        <v>192.56</v>
      </c>
      <c r="I13" s="31" t="n">
        <v>15</v>
      </c>
      <c r="J13" s="35" t="n">
        <f>H13*I13</f>
        <v>2888.4</v>
      </c>
      <c r="K13" s="35" t="n">
        <v>385.12</v>
      </c>
      <c r="L13" s="35" t="n">
        <v>1.5</v>
      </c>
      <c r="M13" s="35" t="n">
        <f>K13*L13</f>
        <v>577.68</v>
      </c>
      <c r="N13" s="41" t="n">
        <v>0</v>
      </c>
      <c r="O13" s="44" t="n">
        <v>0</v>
      </c>
      <c r="P13" s="41" t="n">
        <v>0</v>
      </c>
      <c r="Q13" s="49" t="n">
        <v>113.04</v>
      </c>
      <c r="R13" s="49" t="n">
        <v>114.01</v>
      </c>
      <c r="S13" s="49" t="n">
        <v>113.11</v>
      </c>
      <c r="T13" s="55" t="n">
        <v>113.12</v>
      </c>
      <c r="U13" s="56"/>
      <c r="V13" s="56"/>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6.25" customHeight="true">
      <c r="A14" s="9"/>
      <c r="B14" s="9"/>
      <c r="C14" s="9"/>
      <c r="D14" s="9"/>
      <c r="E14" s="9"/>
      <c r="F14" s="9"/>
      <c r="G14" s="9"/>
      <c r="H14" s="9"/>
      <c r="I14" s="37"/>
      <c r="J14" s="38"/>
      <c r="K14" s="9"/>
      <c r="L14" s="37"/>
      <c r="M14" s="38"/>
      <c r="N14" s="9"/>
      <c r="O14" s="37"/>
      <c r="P14" s="38"/>
      <c r="Q14" s="38"/>
      <c r="R14" s="38"/>
      <c r="S14" s="38"/>
      <c r="T14" s="38" t="s">
        <v>47</v>
      </c>
      <c r="U14" s="57"/>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9.25" customHeight="true">
      <c r="A15" s="10" t="s">
        <v>11</v>
      </c>
      <c r="B15" s="20" t="s">
        <v>17</v>
      </c>
      <c r="C15" s="21"/>
      <c r="D15" s="12"/>
      <c r="E15" s="11" t="s">
        <v>27</v>
      </c>
      <c r="F15" s="11"/>
      <c r="G15" s="12"/>
      <c r="H15" s="12"/>
      <c r="I15" s="12"/>
      <c r="J15" s="39" t="s">
        <v>34</v>
      </c>
      <c r="K15" s="12"/>
      <c r="L15" s="12"/>
      <c r="M15" s="39"/>
      <c r="N15" s="12"/>
      <c r="O15" s="12"/>
      <c r="P15" s="39"/>
      <c r="Q15" s="10"/>
      <c r="R15" s="22"/>
      <c r="S15" s="22"/>
      <c r="T15" s="2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9.25" customHeight="true">
      <c r="A16" s="11"/>
      <c r="B16" s="12"/>
      <c r="C16" s="12"/>
      <c r="D16" s="12"/>
      <c r="E16" s="11" t="s">
        <v>28</v>
      </c>
      <c r="F16" s="11"/>
      <c r="G16" s="12"/>
      <c r="H16" s="12"/>
      <c r="I16" s="12"/>
      <c r="J16" s="12"/>
      <c r="K16" s="12"/>
      <c r="L16" s="12"/>
      <c r="M16" s="12"/>
      <c r="N16" s="12"/>
      <c r="O16" s="12"/>
      <c r="P16" s="12"/>
      <c r="Q16" s="12"/>
      <c r="R16" s="12"/>
      <c r="S16" s="12"/>
      <c r="T16" s="2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16.5" customHeight="true">
      <c r="A17" s="12"/>
      <c r="B17" s="12"/>
      <c r="C17" s="12"/>
      <c r="D17" s="12"/>
      <c r="E17" s="12"/>
      <c r="F17" s="34"/>
      <c r="G17" s="12"/>
      <c r="H17" s="12"/>
      <c r="I17" s="12"/>
      <c r="J17" s="12"/>
      <c r="K17" s="12"/>
      <c r="L17" s="12"/>
      <c r="M17" s="12"/>
      <c r="N17" s="12"/>
      <c r="O17" s="12"/>
      <c r="P17" s="12"/>
      <c r="Q17" s="12"/>
      <c r="R17" s="12"/>
      <c r="S17" s="12"/>
      <c r="T17" s="2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17.25" customHeight="true">
      <c r="A18" s="10" t="s">
        <v>12</v>
      </c>
      <c r="B18" s="21"/>
      <c r="C18" s="21"/>
      <c r="D18" s="22"/>
      <c r="E18" s="22"/>
      <c r="F18" s="34"/>
      <c r="G18" s="22"/>
      <c r="H18" s="22"/>
      <c r="I18" s="22"/>
      <c r="J18" s="22"/>
      <c r="K18" s="22"/>
      <c r="L18" s="22"/>
      <c r="M18" s="22"/>
      <c r="N18" s="22"/>
      <c r="O18" s="22"/>
      <c r="P18" s="22"/>
      <c r="Q18" s="22"/>
      <c r="R18" s="22"/>
      <c r="S18" s="22"/>
      <c r="T18" s="22"/>
      <c r="U18" s="2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17.25" customHeight="true">
      <c r="A19" s="10" t="s">
        <v>13</v>
      </c>
      <c r="B19" s="21"/>
      <c r="C19" s="21"/>
      <c r="D19" s="12"/>
      <c r="E19" s="12"/>
      <c r="F19" s="12"/>
      <c r="G19" s="12"/>
      <c r="H19" s="12"/>
      <c r="I19" s="12"/>
      <c r="J19" s="12"/>
      <c r="K19" s="12"/>
      <c r="L19" s="12"/>
      <c r="M19" s="12"/>
      <c r="N19" s="12"/>
      <c r="O19" s="12"/>
      <c r="P19" s="12"/>
      <c r="Q19" s="12"/>
      <c r="R19" s="12"/>
      <c r="S19" s="12"/>
      <c r="T19" s="2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17.25" customHeight="true">
      <c r="A20" s="13"/>
      <c r="B20" s="21"/>
      <c r="C20" s="21"/>
      <c r="D20" s="22"/>
      <c r="E20" s="22"/>
      <c r="F20" s="22"/>
      <c r="G20" s="22"/>
      <c r="H20" s="22"/>
      <c r="I20" s="22"/>
      <c r="J20" s="22"/>
      <c r="K20" s="22"/>
      <c r="L20" s="22"/>
      <c r="M20" s="22"/>
      <c r="N20" s="22"/>
      <c r="O20" s="22"/>
      <c r="P20" s="22"/>
      <c r="Q20" s="22"/>
      <c r="R20" s="22"/>
      <c r="S20" s="22"/>
      <c r="T20" s="22"/>
      <c r="U20" s="2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c r="A21" s="10"/>
      <c r="B21" s="22"/>
      <c r="C21" s="22"/>
      <c r="D21" s="22"/>
      <c r="E21" s="22"/>
      <c r="F21" s="22"/>
      <c r="G21" s="10"/>
      <c r="H21" s="22"/>
      <c r="I21" s="22"/>
      <c r="J21" s="22"/>
      <c r="K21" s="22"/>
      <c r="L21" s="22"/>
      <c r="M21" s="22"/>
      <c r="N21" s="22"/>
      <c r="O21" s="22"/>
      <c r="P21" s="22"/>
      <c r="Q21" s="22"/>
      <c r="R21" s="22"/>
      <c r="S21" s="22"/>
      <c r="T21" s="22"/>
      <c r="U21" s="2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R6:R7"/>
    <mergeCell ref="T6:T7"/>
    <mergeCell ref="C5:C7"/>
    <mergeCell ref="B5:B7"/>
    <mergeCell ref="A5:A7"/>
    <mergeCell ref="D5:D6"/>
    <mergeCell ref="Q6:Q7"/>
    <mergeCell ref="S6:S7"/>
    <mergeCell ref="R1:T1"/>
    <mergeCell ref="R2:T2"/>
    <mergeCell ref="P1:Q1"/>
    <mergeCell ref="P2:Q2"/>
    <mergeCell ref="E5:G5"/>
    <mergeCell ref="H5:J5"/>
    <mergeCell ref="Q5:T5"/>
    <mergeCell ref="F2:J2"/>
    <mergeCell ref="K5:M5"/>
    <mergeCell ref="N5:P5"/>
    <mergeCell ref="A3:T3"/>
    <mergeCell ref="A4:P4"/>
  </mergeCells>
  <pageMargins bottom="0.75" footer="0.3" header="0.3" left="0.7" right="0.7" top="0.75"/>
</worksheet>
</file>

<file path=docProps/core.xml><?xml version="1.0" encoding="utf-8"?>
<cp:coreProperties xmlns:dc="http://purl.org/dc/elements/1.1/" xmlns:cp="http://schemas.openxmlformats.org/package/2006/metadata/core-properties"/>
</file>