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<sst xmlns="http://schemas.openxmlformats.org/spreadsheetml/2006/main" count="51">
  <si>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</si>
  <si>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</si>
  <si>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</si>
  <si>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114年3月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</si>
  <si>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</si>
  <si>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</si>
  <si>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</si>
  <si>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</si>
  <si>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</si>
  <si>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</si>
  <si>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</si>
  <si>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</si>
  <si>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</si>
  <si>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</si>
  <si>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</si>
  <si>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</si>
  <si>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</si>
  <si>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</si>
  <si>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</si>
  <si>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</si>
  <si>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</si>
  <si>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</si>
  <si>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</si>
  <si>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</si>
  <si>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</si>
  <si>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</si>
  <si>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</si>
  <si>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</si>
  <si>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</si>
  <si>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</si>
  <si>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</si>
  <si>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</si>
  <si>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</si>
  <si>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</si>
  <si>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</si>
  <si>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</si>
  <si>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</si>
  <si>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</si>
  <si>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</si>
  <si>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</si>
  <si>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</si>
  <si>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</si>
  <si>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</si>
  <si>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</si>
  <si>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</si>
  <si>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</si>
  <si>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</si>
  <si>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</si>
  <si>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編製日期:中華民國114年4月14日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</si>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</sst>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D5" sqref="D5:E5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4741814</v>
      </c>
      <c r="E7" s="30" t="s">
        <v>31</v>
      </c>
      <c r="F7" s="38" t="n">
        <v>92994611</v>
      </c>
      <c r="G7" s="32" t="n">
        <f>F7/D7</f>
        <v>19.6116108729697</v>
      </c>
      <c r="H7" s="43" t="n">
        <v>11944550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7824259</v>
      </c>
      <c r="E8" s="30" t="s">
        <v>31</v>
      </c>
      <c r="F8" s="38" t="n">
        <v>607931527</v>
      </c>
      <c r="G8" s="32" t="n">
        <f>F8/D8</f>
        <v>77.6982877228374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12566073</v>
      </c>
      <c r="E9" s="31" t="s">
        <v>31</v>
      </c>
      <c r="F9" s="38" t="n">
        <f>F7+F8</f>
        <v>700926138</v>
      </c>
      <c r="G9" s="32" t="n">
        <f>F9/D9</f>
        <v>55.779250844715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3024071.6</v>
      </c>
      <c r="E10" s="30" t="s">
        <v>31</v>
      </c>
      <c r="F10" s="38" t="n">
        <v>63972169</v>
      </c>
      <c r="G10" s="32" t="n">
        <f>F10/D10</f>
        <v>21.1543169149831</v>
      </c>
      <c r="H10" s="43" t="n">
        <v>2173519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635908</v>
      </c>
      <c r="E11" s="30" t="s">
        <v>31</v>
      </c>
      <c r="F11" s="38" t="n">
        <v>36007750</v>
      </c>
      <c r="G11" s="32" t="n">
        <f>F11/D11</f>
        <v>56.6241500342817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3659979.6</v>
      </c>
      <c r="E12" s="30" t="s">
        <v>31</v>
      </c>
      <c r="F12" s="38" t="n">
        <f>SUM(F10:F11)</f>
        <v>99979919</v>
      </c>
      <c r="G12" s="32" t="n">
        <f>F12/D12</f>
        <v>27.3170700186416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385997.8</v>
      </c>
      <c r="E13" s="30" t="s">
        <v>31</v>
      </c>
      <c r="F13" s="38" t="n">
        <v>25167957</v>
      </c>
      <c r="G13" s="32" t="n">
        <f>F13/D13</f>
        <v>65.2023327594095</v>
      </c>
      <c r="H13" s="43" t="n">
        <v>755099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16612050.4</v>
      </c>
      <c r="E14" s="30" t="s">
        <v>31</v>
      </c>
      <c r="F14" s="38" t="n">
        <f>F9+F12+F13</f>
        <v>826074014</v>
      </c>
      <c r="G14" s="32" t="n">
        <f>F14/D14</f>
        <v>49.7273963242972</v>
      </c>
      <c r="H14" s="38" t="n">
        <f>SUM(H7:H13)</f>
        <v>14873168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1093732.3</v>
      </c>
      <c r="E15" s="30" t="s">
        <v>31</v>
      </c>
      <c r="F15" s="38" t="n">
        <v>177694077</v>
      </c>
      <c r="G15" s="32" t="n">
        <f>F15/D15</f>
        <v>162.465785274879</v>
      </c>
      <c r="H15" s="43" t="n">
        <v>6219595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47772</v>
      </c>
      <c r="E18" s="30" t="s">
        <v>32</v>
      </c>
      <c r="F18" s="38" t="n">
        <v>565232249</v>
      </c>
      <c r="G18" s="32" t="n">
        <f>F18/D18</f>
        <v>11831.8732521142</v>
      </c>
      <c r="H18" s="38" t="n">
        <v>11305110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6031788</v>
      </c>
      <c r="E19" s="30" t="s">
        <v>31</v>
      </c>
      <c r="F19" s="38" t="n">
        <v>565232249</v>
      </c>
      <c r="G19" s="32" t="n">
        <f>F19/D19</f>
        <v>93.7089050543554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47772</v>
      </c>
      <c r="E20" s="32" t="s">
        <v>32</v>
      </c>
      <c r="F20" s="38" t="n">
        <f>F18+F16</f>
        <v>565232249</v>
      </c>
      <c r="G20" s="32" t="n">
        <f>F20/D20</f>
        <v>11831.8732521142</v>
      </c>
      <c r="H20" s="38" t="n">
        <f>H16+H18</f>
        <v>11305110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6031788</v>
      </c>
      <c r="E21" s="32" t="s">
        <v>31</v>
      </c>
      <c r="F21" s="38" t="n">
        <f>F19+F17</f>
        <v>565232249</v>
      </c>
      <c r="G21" s="32" t="n">
        <f>F21/D21</f>
        <v>93.7089050543554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472162</v>
      </c>
      <c r="E22" s="30" t="s">
        <v>33</v>
      </c>
      <c r="F22" s="38" t="n">
        <v>29086549</v>
      </c>
      <c r="G22" s="32" t="n">
        <f>F22/D22</f>
        <v>61.6029011229197</v>
      </c>
      <c r="H22" s="43" t="n">
        <v>5784720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57369</v>
      </c>
      <c r="E23" s="30" t="s">
        <v>34</v>
      </c>
      <c r="F23" s="38" t="n">
        <v>5784720</v>
      </c>
      <c r="G23" s="32" t="n">
        <f>F23/D23</f>
        <v>100.833551221043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A3:I3"/>
    <mergeCell ref="I16:I17"/>
    <mergeCell ref="H1:I1"/>
    <mergeCell ref="H2:I2"/>
    <mergeCell ref="I5:I6"/>
    <mergeCell ref="A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