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701_農業局\20321-02-02-2\"/>
    </mc:Choice>
  </mc:AlternateContent>
  <xr:revisionPtr revIDLastSave="0" documentId="13_ncr:1_{5BEAED35-90C7-4B0A-A19E-D3BF11A61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務統計方案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C22" i="1"/>
  <c r="B22" i="1"/>
  <c r="C12" i="1"/>
  <c r="B12" i="1"/>
  <c r="C39" i="1"/>
  <c r="P11" i="1"/>
  <c r="B11" i="1" l="1"/>
  <c r="D11" i="1"/>
  <c r="D39" i="1" l="1"/>
  <c r="B39" i="1"/>
  <c r="P38" i="1"/>
  <c r="D38" i="1"/>
  <c r="C38" i="1"/>
  <c r="B38" i="1"/>
  <c r="T37" i="1"/>
  <c r="P37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P31" i="1"/>
  <c r="D31" i="1"/>
  <c r="C31" i="1"/>
  <c r="B31" i="1"/>
  <c r="T30" i="1"/>
  <c r="P30" i="1"/>
  <c r="D30" i="1"/>
  <c r="C30" i="1"/>
  <c r="B30" i="1"/>
  <c r="P29" i="1"/>
  <c r="D29" i="1"/>
  <c r="C29" i="1"/>
  <c r="B29" i="1"/>
  <c r="T28" i="1"/>
  <c r="P28" i="1"/>
  <c r="D28" i="1"/>
  <c r="C28" i="1"/>
  <c r="B28" i="1"/>
  <c r="T27" i="1"/>
  <c r="P27" i="1"/>
  <c r="D27" i="1"/>
  <c r="C27" i="1"/>
  <c r="B27" i="1"/>
  <c r="T26" i="1"/>
  <c r="P26" i="1"/>
  <c r="D26" i="1"/>
  <c r="C26" i="1"/>
  <c r="B26" i="1"/>
  <c r="T25" i="1"/>
  <c r="P25" i="1"/>
  <c r="D25" i="1"/>
  <c r="C25" i="1"/>
  <c r="B25" i="1"/>
  <c r="T24" i="1"/>
  <c r="P24" i="1"/>
  <c r="D24" i="1"/>
  <c r="C24" i="1"/>
  <c r="B24" i="1"/>
  <c r="T23" i="1"/>
  <c r="P23" i="1"/>
  <c r="D23" i="1"/>
  <c r="C23" i="1"/>
  <c r="B23" i="1"/>
  <c r="P22" i="1"/>
  <c r="D22" i="1"/>
  <c r="P21" i="1"/>
  <c r="D21" i="1"/>
  <c r="C21" i="1"/>
  <c r="B21" i="1"/>
  <c r="T20" i="1"/>
  <c r="P20" i="1"/>
  <c r="D20" i="1"/>
  <c r="C20" i="1"/>
  <c r="B20" i="1"/>
  <c r="T19" i="1"/>
  <c r="P19" i="1"/>
  <c r="D19" i="1"/>
  <c r="C19" i="1"/>
  <c r="B19" i="1"/>
  <c r="T18" i="1"/>
  <c r="P18" i="1"/>
  <c r="D18" i="1"/>
  <c r="C18" i="1"/>
  <c r="B18" i="1"/>
  <c r="T17" i="1"/>
  <c r="P17" i="1"/>
  <c r="D17" i="1"/>
  <c r="C17" i="1"/>
  <c r="B17" i="1"/>
  <c r="D16" i="1"/>
  <c r="C16" i="1"/>
  <c r="B16" i="1"/>
  <c r="T15" i="1"/>
  <c r="P15" i="1"/>
  <c r="D15" i="1"/>
  <c r="C15" i="1"/>
  <c r="B15" i="1"/>
  <c r="T14" i="1"/>
  <c r="P14" i="1"/>
  <c r="D14" i="1"/>
  <c r="C14" i="1"/>
  <c r="B14" i="1"/>
  <c r="T13" i="1"/>
  <c r="P13" i="1"/>
  <c r="D13" i="1"/>
  <c r="C13" i="1"/>
  <c r="B13" i="1"/>
  <c r="P12" i="1"/>
  <c r="D12" i="1"/>
  <c r="T11" i="1"/>
  <c r="C11" i="1"/>
  <c r="C10" i="1" s="1"/>
  <c r="S10" i="1"/>
  <c r="R10" i="1"/>
  <c r="Q10" i="1"/>
  <c r="O10" i="1"/>
  <c r="N10" i="1"/>
  <c r="P10" i="1" s="1"/>
  <c r="M10" i="1"/>
  <c r="K10" i="1"/>
  <c r="J10" i="1"/>
  <c r="I10" i="1"/>
  <c r="F10" i="1"/>
  <c r="E10" i="1"/>
  <c r="T10" i="1" l="1"/>
  <c r="D10" i="1"/>
  <c r="B10" i="1"/>
</calcChain>
</file>

<file path=xl/sharedStrings.xml><?xml version="1.0" encoding="utf-8"?>
<sst xmlns="http://schemas.openxmlformats.org/spreadsheetml/2006/main" count="131" uniqueCount="62">
  <si>
    <t>公 開 類</t>
  </si>
  <si>
    <t>年     報</t>
  </si>
  <si>
    <t>行政
區別</t>
  </si>
  <si>
    <t>總  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</si>
  <si>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</si>
  <si>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</si>
  <si>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</si>
  <si>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</si>
  <si>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</si>
  <si>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</si>
  <si>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</si>
  <si>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</si>
  <si>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</si>
  <si>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</si>
  <si>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</si>
  <si>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</si>
  <si>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</si>
  <si>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</si>
  <si>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</si>
  <si>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</si>
  <si>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</si>
  <si>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</si>
  <si>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</si>
  <si>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</si>
  <si>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</si>
  <si>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</si>
  <si>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</si>
  <si>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</si>
  <si>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</si>
  <si>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</si>
  <si>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</si>
  <si>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</si>
  <si>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</si>
  <si>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</t>
  </si>
  <si>
    <t>資料來源：由本局作物生產科依據農業部農糧署「農情報告資源網」資料彙編。</t>
  </si>
  <si>
    <t>次年6月底前填報</t>
  </si>
  <si>
    <t>中華民國113年</t>
  </si>
  <si>
    <t>合　　計</t>
  </si>
  <si>
    <t>種植面積</t>
  </si>
  <si>
    <t>收穫面積</t>
  </si>
  <si>
    <t>產    量</t>
  </si>
  <si>
    <t>審核</t>
  </si>
  <si>
    <t>甘　　藷</t>
  </si>
  <si>
    <t>每公頃
平均產量</t>
  </si>
  <si>
    <t>小　　麥</t>
  </si>
  <si>
    <t>業務主管人員</t>
  </si>
  <si>
    <t>主辦統計人員</t>
  </si>
  <si>
    <t>食用玉蜀黍</t>
  </si>
  <si>
    <t xml:space="preserve">機關首長   </t>
  </si>
  <si>
    <t>落花生</t>
  </si>
  <si>
    <t>編製機關</t>
  </si>
  <si>
    <t>表　　號</t>
  </si>
  <si>
    <t>單位:種植面積—公頃</t>
  </si>
  <si>
    <t xml:space="preserve">           收穫面積—公頃</t>
  </si>
  <si>
    <t xml:space="preserve">           每公頃平均產量—公斤</t>
  </si>
  <si>
    <t xml:space="preserve">           產量—公斤</t>
  </si>
  <si>
    <t>臺中市政府農業局</t>
  </si>
  <si>
    <t>20321-02-02-2</t>
  </si>
  <si>
    <t>--</t>
    <phoneticPr fontId="10" type="noConversion"/>
  </si>
  <si>
    <t>臺中市雜糧生產概況</t>
    <phoneticPr fontId="10" type="noConversion"/>
  </si>
  <si>
    <t>填表說明：本表編製1份，並依統計法規定永久保存，資料透過網際網路上傳至「臺中市公務統計行政管理系統」。</t>
    <phoneticPr fontId="10" type="noConversion"/>
  </si>
  <si>
    <t>中華民國114年 06月 27 日編製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</si>
</sst>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\-#,###;\-"/>
    <numFmt numFmtId="177" formatCode="#,##0.00;\-#,###.00;\-"/>
  </numFmts>
  <fonts count="15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  <font>
      <sz val="12"/>
      <color rgb="FF000000"/>
      <name val="新細明體"/>
      <family val="2"/>
      <charset val="136"/>
    </font>
    <font>
      <sz val="12"/>
      <color rgb="FF000000"/>
      <name val="Times New Roman"/>
      <family val="2"/>
      <charset val="136"/>
    </font>
    <font>
      <sz val="12"/>
      <color rgb="FF000000"/>
      <name val="Times New Roman"/>
      <family val="1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left"/>
    </xf>
    <xf numFmtId="41" fontId="4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left"/>
    </xf>
    <xf numFmtId="0" fontId="5" fillId="0" borderId="0" xfId="0" applyFont="1"/>
    <xf numFmtId="176" fontId="2" fillId="0" borderId="8" xfId="0" applyNumberFormat="1" applyFont="1" applyBorder="1"/>
    <xf numFmtId="176" fontId="4" fillId="0" borderId="9" xfId="0" applyNumberFormat="1" applyFont="1" applyBorder="1"/>
    <xf numFmtId="176" fontId="4" fillId="0" borderId="2" xfId="0" applyNumberFormat="1" applyFont="1" applyBorder="1"/>
    <xf numFmtId="176" fontId="7" fillId="0" borderId="0" xfId="0" applyNumberFormat="1" applyFont="1" applyAlignment="1">
      <alignment horizontal="center"/>
    </xf>
    <xf numFmtId="176" fontId="5" fillId="0" borderId="8" xfId="0" applyNumberFormat="1" applyFont="1" applyBorder="1" applyAlignment="1">
      <alignment horizontal="right"/>
    </xf>
    <xf numFmtId="0" fontId="5" fillId="0" borderId="2" xfId="0" applyFont="1" applyBorder="1"/>
    <xf numFmtId="41" fontId="4" fillId="0" borderId="0" xfId="0" applyNumberFormat="1" applyFont="1" applyAlignment="1">
      <alignment horizontal="center"/>
    </xf>
    <xf numFmtId="176" fontId="2" fillId="0" borderId="0" xfId="0" applyNumberFormat="1" applyFont="1"/>
    <xf numFmtId="176" fontId="4" fillId="0" borderId="3" xfId="0" applyNumberFormat="1" applyFont="1" applyBorder="1"/>
    <xf numFmtId="176" fontId="5" fillId="0" borderId="2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3" xfId="0" applyNumberFormat="1" applyFont="1" applyBorder="1" applyAlignment="1">
      <alignment horizontal="right"/>
    </xf>
    <xf numFmtId="176" fontId="2" fillId="0" borderId="3" xfId="0" applyNumberFormat="1" applyFont="1" applyBorder="1"/>
    <xf numFmtId="176" fontId="2" fillId="0" borderId="2" xfId="0" applyNumberFormat="1" applyFont="1" applyBorder="1"/>
    <xf numFmtId="41" fontId="4" fillId="0" borderId="2" xfId="0" applyNumberFormat="1" applyFont="1" applyBorder="1" applyAlignment="1">
      <alignment horizontal="center"/>
    </xf>
    <xf numFmtId="177" fontId="5" fillId="0" borderId="2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7" fontId="5" fillId="0" borderId="3" xfId="0" applyNumberFormat="1" applyFont="1" applyBorder="1" applyAlignment="1">
      <alignment horizontal="right"/>
    </xf>
    <xf numFmtId="41" fontId="5" fillId="0" borderId="2" xfId="0" applyNumberFormat="1" applyFont="1" applyBorder="1"/>
    <xf numFmtId="0" fontId="4" fillId="0" borderId="0" xfId="0" applyFont="1" applyAlignment="1">
      <alignment horizontal="center"/>
    </xf>
    <xf numFmtId="41" fontId="4" fillId="0" borderId="0" xfId="0" applyNumberFormat="1" applyFont="1"/>
    <xf numFmtId="41" fontId="4" fillId="0" borderId="2" xfId="0" applyNumberFormat="1" applyFont="1" applyBorder="1"/>
    <xf numFmtId="0" fontId="8" fillId="0" borderId="2" xfId="0" applyFont="1" applyBorder="1"/>
    <xf numFmtId="0" fontId="9" fillId="0" borderId="2" xfId="0" applyFont="1" applyBorder="1"/>
    <xf numFmtId="176" fontId="2" fillId="0" borderId="6" xfId="0" applyNumberFormat="1" applyFont="1" applyBorder="1"/>
    <xf numFmtId="0" fontId="9" fillId="0" borderId="7" xfId="0" applyFont="1" applyBorder="1"/>
    <xf numFmtId="0" fontId="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8" xfId="0" applyFont="1" applyBorder="1"/>
    <xf numFmtId="176" fontId="5" fillId="0" borderId="0" xfId="0" applyNumberFormat="1" applyFont="1"/>
    <xf numFmtId="176" fontId="2" fillId="0" borderId="8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/>
    <xf numFmtId="176" fontId="13" fillId="0" borderId="0" xfId="0" quotePrefix="1" applyNumberFormat="1" applyFont="1" applyAlignment="1">
      <alignment horizontal="right"/>
    </xf>
    <xf numFmtId="177" fontId="5" fillId="0" borderId="10" xfId="0" applyNumberFormat="1" applyFont="1" applyBorder="1" applyAlignment="1">
      <alignment horizontal="right"/>
    </xf>
    <xf numFmtId="177" fontId="5" fillId="0" borderId="8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177" fontId="2" fillId="0" borderId="0" xfId="0" applyNumberFormat="1" applyFont="1"/>
    <xf numFmtId="177" fontId="9" fillId="0" borderId="2" xfId="0" applyNumberFormat="1" applyFont="1" applyBorder="1"/>
    <xf numFmtId="177" fontId="4" fillId="0" borderId="0" xfId="0" applyNumberFormat="1" applyFont="1" applyAlignment="1">
      <alignment horizontal="center"/>
    </xf>
    <xf numFmtId="177" fontId="13" fillId="0" borderId="0" xfId="0" quotePrefix="1" applyNumberFormat="1" applyFont="1" applyAlignment="1">
      <alignment horizontal="right"/>
    </xf>
    <xf numFmtId="177" fontId="4" fillId="0" borderId="0" xfId="0" applyNumberFormat="1" applyFont="1"/>
    <xf numFmtId="177" fontId="5" fillId="0" borderId="0" xfId="0" applyNumberFormat="1" applyFont="1"/>
    <xf numFmtId="177" fontId="0" fillId="0" borderId="0" xfId="0" applyNumberFormat="1"/>
    <xf numFmtId="177" fontId="5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0" fontId="8" fillId="0" borderId="3" xfId="0" applyFont="1" applyBorder="1"/>
    <xf numFmtId="0" fontId="9" fillId="0" borderId="3" xfId="0" applyFont="1" applyBorder="1"/>
    <xf numFmtId="176" fontId="1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176" fontId="1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wrapText="1"/>
    </xf>
    <xf numFmtId="177" fontId="5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top"/>
    </xf>
    <xf numFmtId="41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77" fontId="4" fillId="0" borderId="11" xfId="0" applyNumberFormat="1" applyFont="1" applyBorder="1" applyAlignment="1">
      <alignment horizontal="center" wrapText="1"/>
    </xf>
    <xf numFmtId="177" fontId="5" fillId="0" borderId="11" xfId="0" applyNumberFormat="1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topLeftCell="A2" workbookViewId="0">
      <pane xSplit="1" topLeftCell="B1" activePane="topRight" state="frozen"/>
      <selection activeCell="B1" sqref="B1"/>
      <selection pane="topRight" activeCell="B4" sqref="B4:P4"/>
    </sheetView>
  </sheetViews>
  <sheetFormatPr defaultColWidth="9.28515625" defaultRowHeight="15" x14ac:dyDescent="0.25"/>
  <cols>
    <col min="1" max="1" width="12.42578125" customWidth="1"/>
    <col min="2" max="2" width="12.140625" customWidth="1"/>
    <col min="3" max="6" width="12.7109375" customWidth="1"/>
    <col min="7" max="7" width="14.42578125" customWidth="1"/>
    <col min="8" max="14" width="12.7109375" customWidth="1"/>
    <col min="15" max="15" width="14.140625" customWidth="1"/>
    <col min="16" max="16" width="12.7109375" style="58" customWidth="1"/>
    <col min="17" max="18" width="12.7109375" customWidth="1"/>
    <col min="19" max="19" width="13.42578125" customWidth="1"/>
    <col min="20" max="20" width="12.7109375" style="58" customWidth="1"/>
    <col min="21" max="50" width="9.140625" customWidth="1"/>
  </cols>
  <sheetData>
    <row r="1" spans="1:50" ht="19.5" customHeight="1" x14ac:dyDescent="0.3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52"/>
      <c r="Q1" s="37"/>
      <c r="R1" s="40" t="s">
        <v>50</v>
      </c>
      <c r="S1" s="60" t="s">
        <v>56</v>
      </c>
      <c r="T1" s="61"/>
      <c r="U1" s="42"/>
      <c r="V1" s="12"/>
      <c r="W1" s="20"/>
      <c r="X1" s="12"/>
      <c r="Y1" s="12"/>
      <c r="Z1" s="12"/>
      <c r="AA1" s="12"/>
      <c r="AB1" s="20"/>
      <c r="AC1" s="20"/>
      <c r="AD1" s="20"/>
      <c r="AE1" s="20"/>
      <c r="AF1" s="20"/>
      <c r="AG1" s="20"/>
      <c r="AH1" s="20"/>
      <c r="AI1" s="20"/>
      <c r="AJ1" s="20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7.25" customHeight="1" x14ac:dyDescent="0.3">
      <c r="A2" s="1" t="s">
        <v>1</v>
      </c>
      <c r="B2" s="14" t="s">
        <v>35</v>
      </c>
      <c r="C2" s="21"/>
      <c r="D2" s="25"/>
      <c r="E2" s="25"/>
      <c r="F2" s="25"/>
      <c r="G2" s="25"/>
      <c r="H2" s="25"/>
      <c r="I2" s="25"/>
      <c r="J2" s="25"/>
      <c r="K2" s="25"/>
      <c r="L2" s="25"/>
      <c r="M2" s="25"/>
      <c r="N2" s="66"/>
      <c r="O2" s="67"/>
      <c r="P2" s="67"/>
      <c r="Q2" s="38"/>
      <c r="R2" s="40" t="s">
        <v>51</v>
      </c>
      <c r="S2" s="62" t="s">
        <v>57</v>
      </c>
      <c r="T2" s="63"/>
      <c r="U2" s="42"/>
      <c r="V2" s="12"/>
      <c r="W2" s="20"/>
      <c r="X2" s="12"/>
      <c r="Y2" s="12"/>
      <c r="Z2" s="12"/>
      <c r="AA2" s="12"/>
      <c r="AB2" s="20"/>
      <c r="AC2" s="20"/>
      <c r="AD2" s="20"/>
      <c r="AE2" s="20"/>
      <c r="AF2" s="20"/>
      <c r="AG2" s="20"/>
      <c r="AH2" s="20"/>
      <c r="AI2" s="20"/>
      <c r="AJ2" s="20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7.25" customHeight="1" x14ac:dyDescent="0.3">
      <c r="A3" s="2"/>
      <c r="B3" s="15"/>
      <c r="C3" s="15"/>
      <c r="D3" s="26"/>
      <c r="E3" s="26"/>
      <c r="F3" s="26"/>
      <c r="G3" s="26"/>
      <c r="H3" s="26"/>
      <c r="I3" s="26"/>
      <c r="J3" s="26"/>
      <c r="K3" s="26"/>
      <c r="L3" s="26"/>
      <c r="M3" s="26"/>
      <c r="N3" s="35"/>
      <c r="O3" s="36"/>
      <c r="P3" s="53"/>
      <c r="Q3" s="36"/>
      <c r="R3" s="77" t="s">
        <v>52</v>
      </c>
      <c r="S3" s="77"/>
      <c r="T3" s="77"/>
      <c r="U3" s="12"/>
      <c r="V3" s="12"/>
      <c r="W3" s="20"/>
      <c r="X3" s="12"/>
      <c r="Y3" s="12"/>
      <c r="Z3" s="12"/>
      <c r="AA3" s="12"/>
      <c r="AB3" s="20"/>
      <c r="AC3" s="20"/>
      <c r="AD3" s="20"/>
      <c r="AE3" s="20"/>
      <c r="AF3" s="20"/>
      <c r="AG3" s="20"/>
      <c r="AH3" s="20"/>
      <c r="AI3" s="20"/>
      <c r="AJ3" s="20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8.75" customHeight="1" x14ac:dyDescent="0.3">
      <c r="A4" s="3"/>
      <c r="B4" s="64" t="s">
        <v>59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39"/>
      <c r="R4" s="65" t="s">
        <v>53</v>
      </c>
      <c r="S4" s="65"/>
      <c r="T4" s="65"/>
      <c r="U4" s="12"/>
      <c r="V4" s="12"/>
      <c r="W4" s="20"/>
      <c r="X4" s="12"/>
      <c r="Y4" s="12"/>
      <c r="Z4" s="12"/>
      <c r="AA4" s="12"/>
      <c r="AB4" s="20"/>
      <c r="AC4" s="20"/>
      <c r="AD4" s="20"/>
      <c r="AE4" s="20"/>
      <c r="AF4" s="20"/>
      <c r="AG4" s="20"/>
      <c r="AH4" s="20"/>
      <c r="AI4" s="20"/>
      <c r="AJ4" s="20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4.25" customHeight="1" x14ac:dyDescent="0.4">
      <c r="A5" s="3"/>
      <c r="B5" s="16"/>
      <c r="C5" s="16"/>
      <c r="D5" s="16"/>
      <c r="E5" s="16"/>
      <c r="F5" s="16"/>
      <c r="G5" s="16"/>
      <c r="H5" s="16"/>
      <c r="I5" s="16"/>
      <c r="J5" s="32"/>
      <c r="K5" s="32"/>
      <c r="L5" s="32"/>
      <c r="M5" s="32"/>
      <c r="N5" s="32"/>
      <c r="O5" s="32"/>
      <c r="P5" s="54"/>
      <c r="Q5" s="32"/>
      <c r="R5" s="65" t="s">
        <v>54</v>
      </c>
      <c r="S5" s="65"/>
      <c r="T5" s="65"/>
      <c r="U5" s="43"/>
      <c r="V5" s="12"/>
      <c r="W5" s="20"/>
      <c r="X5" s="12"/>
      <c r="Y5" s="12"/>
      <c r="Z5" s="12"/>
      <c r="AA5" s="12"/>
      <c r="AB5" s="20"/>
      <c r="AC5" s="20"/>
      <c r="AD5" s="20"/>
      <c r="AE5" s="20"/>
      <c r="AF5" s="20"/>
      <c r="AG5" s="20"/>
      <c r="AH5" s="20"/>
      <c r="AI5" s="20"/>
      <c r="AJ5" s="20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19.5" customHeight="1" x14ac:dyDescent="0.25">
      <c r="A6" s="4"/>
      <c r="B6" s="76" t="s">
        <v>36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65" t="s">
        <v>55</v>
      </c>
      <c r="S6" s="65"/>
      <c r="T6" s="59"/>
      <c r="U6" s="43"/>
      <c r="V6" s="12"/>
      <c r="W6" s="12"/>
      <c r="X6" s="12"/>
      <c r="Y6" s="12"/>
      <c r="Z6" s="12"/>
      <c r="AA6" s="12"/>
      <c r="AB6" s="20"/>
      <c r="AC6" s="20"/>
      <c r="AD6" s="20"/>
      <c r="AE6" s="20"/>
      <c r="AF6" s="20"/>
      <c r="AG6" s="20"/>
      <c r="AH6" s="20"/>
      <c r="AI6" s="20"/>
      <c r="AJ6" s="20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9.5" customHeight="1" x14ac:dyDescent="0.3">
      <c r="A7" s="68" t="s">
        <v>2</v>
      </c>
      <c r="B7" s="70" t="s">
        <v>37</v>
      </c>
      <c r="C7" s="70"/>
      <c r="D7" s="70"/>
      <c r="E7" s="71" t="s">
        <v>42</v>
      </c>
      <c r="F7" s="71"/>
      <c r="G7" s="71"/>
      <c r="H7" s="71"/>
      <c r="I7" s="71" t="s">
        <v>44</v>
      </c>
      <c r="J7" s="71"/>
      <c r="K7" s="71"/>
      <c r="L7" s="71"/>
      <c r="M7" s="71" t="s">
        <v>47</v>
      </c>
      <c r="N7" s="71"/>
      <c r="O7" s="71"/>
      <c r="P7" s="71"/>
      <c r="Q7" s="71" t="s">
        <v>49</v>
      </c>
      <c r="R7" s="71"/>
      <c r="S7" s="71"/>
      <c r="T7" s="71"/>
      <c r="U7" s="44"/>
      <c r="V7" s="45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5" customHeight="1" x14ac:dyDescent="0.25">
      <c r="A8" s="69"/>
      <c r="B8" s="74" t="s">
        <v>38</v>
      </c>
      <c r="C8" s="74" t="s">
        <v>39</v>
      </c>
      <c r="D8" s="74" t="s">
        <v>40</v>
      </c>
      <c r="E8" s="74" t="s">
        <v>38</v>
      </c>
      <c r="F8" s="74" t="s">
        <v>39</v>
      </c>
      <c r="G8" s="74" t="s">
        <v>40</v>
      </c>
      <c r="H8" s="79" t="s">
        <v>43</v>
      </c>
      <c r="I8" s="74" t="s">
        <v>38</v>
      </c>
      <c r="J8" s="74" t="s">
        <v>39</v>
      </c>
      <c r="K8" s="74" t="s">
        <v>40</v>
      </c>
      <c r="L8" s="79" t="s">
        <v>43</v>
      </c>
      <c r="M8" s="74" t="s">
        <v>38</v>
      </c>
      <c r="N8" s="74" t="s">
        <v>39</v>
      </c>
      <c r="O8" s="74" t="s">
        <v>40</v>
      </c>
      <c r="P8" s="72" t="s">
        <v>43</v>
      </c>
      <c r="Q8" s="74" t="s">
        <v>38</v>
      </c>
      <c r="R8" s="74" t="s">
        <v>39</v>
      </c>
      <c r="S8" s="74" t="s">
        <v>40</v>
      </c>
      <c r="T8" s="81" t="s">
        <v>43</v>
      </c>
      <c r="U8" s="45"/>
      <c r="V8" s="45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5" customHeight="1" x14ac:dyDescent="0.25">
      <c r="A9" s="69"/>
      <c r="B9" s="75"/>
      <c r="C9" s="74"/>
      <c r="D9" s="75"/>
      <c r="E9" s="75"/>
      <c r="F9" s="75"/>
      <c r="G9" s="75"/>
      <c r="H9" s="80"/>
      <c r="I9" s="75"/>
      <c r="J9" s="75"/>
      <c r="K9" s="75"/>
      <c r="L9" s="80"/>
      <c r="M9" s="75"/>
      <c r="N9" s="74"/>
      <c r="O9" s="75"/>
      <c r="P9" s="73"/>
      <c r="Q9" s="75"/>
      <c r="R9" s="75"/>
      <c r="S9" s="75"/>
      <c r="T9" s="82"/>
      <c r="U9" s="45"/>
      <c r="V9" s="20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21.95" customHeight="1" x14ac:dyDescent="0.3">
      <c r="A10" s="5" t="s">
        <v>3</v>
      </c>
      <c r="B10" s="49">
        <f t="shared" ref="B10:G10" si="0">SUM(B11:B39)</f>
        <v>1062.8</v>
      </c>
      <c r="C10" s="28">
        <f>SUM(C11:C39)</f>
        <v>1062.8</v>
      </c>
      <c r="D10" s="28">
        <f>SUM(D11:D39)</f>
        <v>9958913.6000000015</v>
      </c>
      <c r="E10" s="28">
        <f t="shared" si="0"/>
        <v>482.93999999999994</v>
      </c>
      <c r="F10" s="28">
        <f t="shared" si="0"/>
        <v>482.93999999999994</v>
      </c>
      <c r="G10" s="28">
        <f t="shared" si="0"/>
        <v>7549498.5</v>
      </c>
      <c r="H10" s="28">
        <v>15632.373586780968</v>
      </c>
      <c r="I10" s="28">
        <f>SUM(I11:I39)</f>
        <v>119.99000000000001</v>
      </c>
      <c r="J10" s="28">
        <f>SUM(J11:J39)</f>
        <v>119.99000000000001</v>
      </c>
      <c r="K10" s="28">
        <f>SUM(K11:K39)</f>
        <v>324698</v>
      </c>
      <c r="L10" s="28">
        <v>2706.0421701808482</v>
      </c>
      <c r="M10" s="28">
        <f>SUM(M11:M39)</f>
        <v>296.18000000000006</v>
      </c>
      <c r="N10" s="28">
        <f>SUM(N11:N39)</f>
        <v>296.18000000000006</v>
      </c>
      <c r="O10" s="28">
        <f>SUM(O11:O39)</f>
        <v>1798441.6000000003</v>
      </c>
      <c r="P10" s="28">
        <f t="shared" ref="P10:P38" si="1">IF(N10&lt;&gt;0, O10/N10, 0)</f>
        <v>6072.1237085556077</v>
      </c>
      <c r="Q10" s="28">
        <f>SUM(Q11:Q39)</f>
        <v>163.68999999999997</v>
      </c>
      <c r="R10" s="28">
        <f>SUM(R11:R39)</f>
        <v>163.68999999999997</v>
      </c>
      <c r="S10" s="28">
        <f>SUM(S11:S39)</f>
        <v>286275.5</v>
      </c>
      <c r="T10" s="28">
        <f t="shared" ref="T10:T37" si="2">IF(R10&lt;&gt;0, S10/R10, 0)</f>
        <v>1748.8881422200504</v>
      </c>
      <c r="U10" s="23"/>
      <c r="V10" s="23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21.95" customHeight="1" x14ac:dyDescent="0.25">
      <c r="A11" s="6" t="s">
        <v>4</v>
      </c>
      <c r="B11" s="50">
        <f>SUM(E11, I11, M11, Q11)</f>
        <v>16.25</v>
      </c>
      <c r="C11" s="29">
        <f t="shared" ref="C11:C39" si="3">SUM(F11, J11, N11, R11)</f>
        <v>16.25</v>
      </c>
      <c r="D11" s="29">
        <f>SUM(G11, K11, O11, S11)</f>
        <v>119717</v>
      </c>
      <c r="E11" s="29">
        <v>1.82</v>
      </c>
      <c r="F11" s="29">
        <v>1.82</v>
      </c>
      <c r="G11" s="29">
        <v>31250</v>
      </c>
      <c r="H11" s="29">
        <v>17170.329670329669</v>
      </c>
      <c r="I11" s="29">
        <v>0</v>
      </c>
      <c r="J11" s="29">
        <v>0</v>
      </c>
      <c r="K11" s="23">
        <v>0</v>
      </c>
      <c r="L11" s="48" t="s">
        <v>58</v>
      </c>
      <c r="M11" s="29">
        <v>14.4</v>
      </c>
      <c r="N11" s="29">
        <v>14.4</v>
      </c>
      <c r="O11" s="29">
        <v>88413</v>
      </c>
      <c r="P11" s="29">
        <f t="shared" si="1"/>
        <v>6139.7916666666661</v>
      </c>
      <c r="Q11" s="29">
        <v>0.03</v>
      </c>
      <c r="R11" s="29">
        <v>0.03</v>
      </c>
      <c r="S11" s="29">
        <v>54</v>
      </c>
      <c r="T11" s="29">
        <f t="shared" si="2"/>
        <v>1800</v>
      </c>
      <c r="U11" s="23"/>
      <c r="V11" s="23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21.95" customHeight="1" x14ac:dyDescent="0.25">
      <c r="A12" s="7" t="s">
        <v>5</v>
      </c>
      <c r="B12" s="50">
        <f>SUM(E12, I12, M12, Q12)</f>
        <v>0.1</v>
      </c>
      <c r="C12" s="29">
        <f t="shared" si="3"/>
        <v>0.1</v>
      </c>
      <c r="D12" s="29">
        <f t="shared" ref="D12:D38" si="4">SUM(G12, K12, O12, S12)</f>
        <v>650</v>
      </c>
      <c r="E12" s="29">
        <v>0</v>
      </c>
      <c r="F12" s="29">
        <v>0</v>
      </c>
      <c r="G12" s="29">
        <v>0</v>
      </c>
      <c r="H12" s="29" t="s">
        <v>58</v>
      </c>
      <c r="I12" s="29">
        <v>0</v>
      </c>
      <c r="J12" s="29">
        <v>0</v>
      </c>
      <c r="K12" s="23">
        <v>0</v>
      </c>
      <c r="L12" s="48" t="s">
        <v>58</v>
      </c>
      <c r="M12" s="29">
        <v>0.1</v>
      </c>
      <c r="N12" s="29">
        <v>0.1</v>
      </c>
      <c r="O12" s="29">
        <v>650</v>
      </c>
      <c r="P12" s="29">
        <f t="shared" si="1"/>
        <v>6500</v>
      </c>
      <c r="Q12" s="29">
        <v>0</v>
      </c>
      <c r="R12" s="29">
        <v>0</v>
      </c>
      <c r="S12" s="29">
        <v>0</v>
      </c>
      <c r="T12" s="55" t="s">
        <v>58</v>
      </c>
      <c r="U12" s="23"/>
      <c r="V12" s="23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21.95" customHeight="1" x14ac:dyDescent="0.25">
      <c r="A13" s="7" t="s">
        <v>6</v>
      </c>
      <c r="B13" s="50">
        <f t="shared" ref="B13:B38" si="5">SUM(E13, I13, M13, Q13)</f>
        <v>16.349999999999998</v>
      </c>
      <c r="C13" s="29">
        <f t="shared" si="3"/>
        <v>16.349999999999998</v>
      </c>
      <c r="D13" s="29">
        <f t="shared" si="4"/>
        <v>115354</v>
      </c>
      <c r="E13" s="29">
        <v>3.37</v>
      </c>
      <c r="F13" s="29">
        <v>3.37</v>
      </c>
      <c r="G13" s="29">
        <v>60660</v>
      </c>
      <c r="H13" s="29">
        <v>18000</v>
      </c>
      <c r="I13" s="29">
        <v>0</v>
      </c>
      <c r="J13" s="29">
        <v>0</v>
      </c>
      <c r="K13" s="23">
        <v>0</v>
      </c>
      <c r="L13" s="48" t="s">
        <v>58</v>
      </c>
      <c r="M13" s="29">
        <v>8.3699999999999992</v>
      </c>
      <c r="N13" s="29">
        <v>8.3699999999999992</v>
      </c>
      <c r="O13" s="29">
        <v>45399</v>
      </c>
      <c r="P13" s="29">
        <f t="shared" si="1"/>
        <v>5424.014336917563</v>
      </c>
      <c r="Q13" s="29">
        <v>4.6100000000000003</v>
      </c>
      <c r="R13" s="29">
        <v>4.6100000000000003</v>
      </c>
      <c r="S13" s="29">
        <v>9295</v>
      </c>
      <c r="T13" s="29">
        <f t="shared" si="2"/>
        <v>2016.2689804772233</v>
      </c>
      <c r="U13" s="23"/>
      <c r="V13" s="23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21.95" customHeight="1" x14ac:dyDescent="0.25">
      <c r="A14" s="7" t="s">
        <v>7</v>
      </c>
      <c r="B14" s="50">
        <f t="shared" si="5"/>
        <v>282.89999999999998</v>
      </c>
      <c r="C14" s="29">
        <f t="shared" si="3"/>
        <v>282.89999999999998</v>
      </c>
      <c r="D14" s="29">
        <f t="shared" si="4"/>
        <v>2583942.1</v>
      </c>
      <c r="E14" s="29">
        <v>190.43</v>
      </c>
      <c r="F14" s="29">
        <v>190.43</v>
      </c>
      <c r="G14" s="29">
        <v>2364702.6</v>
      </c>
      <c r="H14" s="29">
        <v>12417.699942235993</v>
      </c>
      <c r="I14" s="29">
        <v>0</v>
      </c>
      <c r="J14" s="29">
        <v>0</v>
      </c>
      <c r="K14" s="23">
        <v>0</v>
      </c>
      <c r="L14" s="48" t="s">
        <v>58</v>
      </c>
      <c r="M14" s="29">
        <v>24.76</v>
      </c>
      <c r="N14" s="29">
        <v>24.76</v>
      </c>
      <c r="O14" s="29">
        <v>114329</v>
      </c>
      <c r="P14" s="29">
        <f t="shared" si="1"/>
        <v>4617.4878836833595</v>
      </c>
      <c r="Q14" s="29">
        <v>67.709999999999994</v>
      </c>
      <c r="R14" s="29">
        <v>67.709999999999994</v>
      </c>
      <c r="S14" s="29">
        <v>104910.5</v>
      </c>
      <c r="T14" s="29">
        <f t="shared" si="2"/>
        <v>1549.4092453108849</v>
      </c>
      <c r="U14" s="23"/>
      <c r="V14" s="23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21.95" customHeight="1" x14ac:dyDescent="0.25">
      <c r="A15" s="7" t="s">
        <v>8</v>
      </c>
      <c r="B15" s="50">
        <f t="shared" si="5"/>
        <v>175.66</v>
      </c>
      <c r="C15" s="29">
        <f t="shared" si="3"/>
        <v>175.66</v>
      </c>
      <c r="D15" s="29">
        <f t="shared" si="4"/>
        <v>2471203</v>
      </c>
      <c r="E15" s="29">
        <v>130.91</v>
      </c>
      <c r="F15" s="29">
        <v>130.91</v>
      </c>
      <c r="G15" s="29">
        <v>2366046</v>
      </c>
      <c r="H15" s="29">
        <v>18073.836987243143</v>
      </c>
      <c r="I15" s="29">
        <v>0</v>
      </c>
      <c r="J15" s="29">
        <v>0</v>
      </c>
      <c r="K15" s="23">
        <v>0</v>
      </c>
      <c r="L15" s="48" t="s">
        <v>58</v>
      </c>
      <c r="M15" s="29">
        <v>16.399999999999999</v>
      </c>
      <c r="N15" s="29">
        <v>16.399999999999999</v>
      </c>
      <c r="O15" s="29">
        <v>73360</v>
      </c>
      <c r="P15" s="29">
        <f t="shared" si="1"/>
        <v>4473.1707317073178</v>
      </c>
      <c r="Q15" s="29">
        <v>28.35</v>
      </c>
      <c r="R15" s="29">
        <v>28.35</v>
      </c>
      <c r="S15" s="29">
        <v>31797</v>
      </c>
      <c r="T15" s="29">
        <f t="shared" si="2"/>
        <v>1121.5873015873015</v>
      </c>
      <c r="U15" s="23"/>
      <c r="V15" s="2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21.95" customHeight="1" x14ac:dyDescent="0.25">
      <c r="A16" s="7" t="s">
        <v>9</v>
      </c>
      <c r="B16" s="17">
        <f t="shared" si="5"/>
        <v>0</v>
      </c>
      <c r="C16" s="23">
        <f t="shared" si="3"/>
        <v>0</v>
      </c>
      <c r="D16" s="29">
        <f t="shared" si="4"/>
        <v>0</v>
      </c>
      <c r="E16" s="29">
        <v>0</v>
      </c>
      <c r="F16" s="29">
        <v>0</v>
      </c>
      <c r="G16" s="29">
        <v>0</v>
      </c>
      <c r="H16" s="29" t="s">
        <v>58</v>
      </c>
      <c r="I16" s="29">
        <v>0</v>
      </c>
      <c r="J16" s="29">
        <v>0</v>
      </c>
      <c r="K16" s="23">
        <v>0</v>
      </c>
      <c r="L16" s="48" t="s">
        <v>58</v>
      </c>
      <c r="M16" s="29">
        <v>0</v>
      </c>
      <c r="N16" s="29">
        <v>0</v>
      </c>
      <c r="O16" s="29">
        <v>0</v>
      </c>
      <c r="P16" s="55" t="s">
        <v>58</v>
      </c>
      <c r="Q16" s="29">
        <v>0</v>
      </c>
      <c r="R16" s="29">
        <v>0</v>
      </c>
      <c r="S16" s="29">
        <v>0</v>
      </c>
      <c r="T16" s="55" t="s">
        <v>58</v>
      </c>
      <c r="U16" s="23"/>
      <c r="V16" s="23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21.95" customHeight="1" x14ac:dyDescent="0.25">
      <c r="A17" s="7" t="s">
        <v>10</v>
      </c>
      <c r="B17" s="50">
        <f t="shared" si="5"/>
        <v>26.189999999999998</v>
      </c>
      <c r="C17" s="29">
        <f t="shared" si="3"/>
        <v>26.189999999999998</v>
      </c>
      <c r="D17" s="29">
        <f t="shared" si="4"/>
        <v>147226</v>
      </c>
      <c r="E17" s="29">
        <v>0.28000000000000003</v>
      </c>
      <c r="F17" s="29">
        <v>0.28000000000000003</v>
      </c>
      <c r="G17" s="29">
        <v>3340</v>
      </c>
      <c r="H17" s="29">
        <v>11928.571428571428</v>
      </c>
      <c r="I17" s="29">
        <v>3.3</v>
      </c>
      <c r="J17" s="29">
        <v>3.3</v>
      </c>
      <c r="K17" s="29">
        <v>11550</v>
      </c>
      <c r="L17" s="29">
        <v>3500</v>
      </c>
      <c r="M17" s="29">
        <v>22.58</v>
      </c>
      <c r="N17" s="29">
        <v>22.58</v>
      </c>
      <c r="O17" s="29">
        <v>132267</v>
      </c>
      <c r="P17" s="29">
        <f t="shared" si="1"/>
        <v>5857.7059344552708</v>
      </c>
      <c r="Q17" s="29">
        <v>0.03</v>
      </c>
      <c r="R17" s="29">
        <v>0.03</v>
      </c>
      <c r="S17" s="29">
        <v>69</v>
      </c>
      <c r="T17" s="29">
        <f t="shared" si="2"/>
        <v>2300</v>
      </c>
      <c r="U17" s="23"/>
      <c r="V17" s="23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21.95" customHeight="1" x14ac:dyDescent="0.25">
      <c r="A18" s="7" t="s">
        <v>11</v>
      </c>
      <c r="B18" s="50">
        <f t="shared" si="5"/>
        <v>41.79</v>
      </c>
      <c r="C18" s="29">
        <f t="shared" si="3"/>
        <v>41.79</v>
      </c>
      <c r="D18" s="29">
        <f t="shared" si="4"/>
        <v>308302.2</v>
      </c>
      <c r="E18" s="29">
        <v>9.7799999999999994</v>
      </c>
      <c r="F18" s="29">
        <v>9.7799999999999994</v>
      </c>
      <c r="G18" s="29">
        <v>161320</v>
      </c>
      <c r="H18" s="29">
        <v>16494.887525562372</v>
      </c>
      <c r="I18" s="29">
        <v>5.87</v>
      </c>
      <c r="J18" s="29">
        <v>5.87</v>
      </c>
      <c r="K18" s="29">
        <v>12327</v>
      </c>
      <c r="L18" s="29">
        <v>2100</v>
      </c>
      <c r="M18" s="29">
        <v>18.43</v>
      </c>
      <c r="N18" s="29">
        <v>18.43</v>
      </c>
      <c r="O18" s="29">
        <v>117098.3</v>
      </c>
      <c r="P18" s="29">
        <f t="shared" si="1"/>
        <v>6353.6787845903418</v>
      </c>
      <c r="Q18" s="29">
        <v>7.71</v>
      </c>
      <c r="R18" s="29">
        <v>7.71</v>
      </c>
      <c r="S18" s="29">
        <v>17556.900000000001</v>
      </c>
      <c r="T18" s="29">
        <f t="shared" si="2"/>
        <v>2277.1595330739301</v>
      </c>
      <c r="U18" s="23"/>
      <c r="V18" s="23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21.95" customHeight="1" x14ac:dyDescent="0.25">
      <c r="A19" s="7" t="s">
        <v>12</v>
      </c>
      <c r="B19" s="50">
        <f t="shared" si="5"/>
        <v>11.809999999999999</v>
      </c>
      <c r="C19" s="29">
        <f t="shared" si="3"/>
        <v>11.809999999999999</v>
      </c>
      <c r="D19" s="29">
        <f t="shared" si="4"/>
        <v>69145.5</v>
      </c>
      <c r="E19" s="29">
        <v>1.28</v>
      </c>
      <c r="F19" s="29">
        <v>1.28</v>
      </c>
      <c r="G19" s="29">
        <v>20970</v>
      </c>
      <c r="H19" s="29">
        <v>16382.8125</v>
      </c>
      <c r="I19" s="29">
        <v>0</v>
      </c>
      <c r="J19" s="29">
        <v>0</v>
      </c>
      <c r="K19" s="23">
        <v>0</v>
      </c>
      <c r="L19" s="48" t="s">
        <v>58</v>
      </c>
      <c r="M19" s="29">
        <v>8.5299999999999994</v>
      </c>
      <c r="N19" s="29">
        <v>8.5299999999999994</v>
      </c>
      <c r="O19" s="29">
        <v>43995.5</v>
      </c>
      <c r="P19" s="29">
        <f t="shared" si="1"/>
        <v>5157.7373974208676</v>
      </c>
      <c r="Q19" s="29">
        <v>2</v>
      </c>
      <c r="R19" s="29">
        <v>2</v>
      </c>
      <c r="S19" s="29">
        <v>4180</v>
      </c>
      <c r="T19" s="29">
        <f t="shared" si="2"/>
        <v>2090</v>
      </c>
      <c r="U19" s="23"/>
      <c r="V19" s="23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21.95" customHeight="1" x14ac:dyDescent="0.25">
      <c r="A20" s="7" t="s">
        <v>13</v>
      </c>
      <c r="B20" s="50">
        <f t="shared" si="5"/>
        <v>175.37</v>
      </c>
      <c r="C20" s="29">
        <f t="shared" si="3"/>
        <v>175.37</v>
      </c>
      <c r="D20" s="29">
        <f t="shared" si="4"/>
        <v>1209109</v>
      </c>
      <c r="E20" s="29">
        <v>40.79</v>
      </c>
      <c r="F20" s="29">
        <v>40.79</v>
      </c>
      <c r="G20" s="29">
        <v>753210</v>
      </c>
      <c r="H20" s="29">
        <v>18465.555283157639</v>
      </c>
      <c r="I20" s="29">
        <v>107.06</v>
      </c>
      <c r="J20" s="29">
        <v>107.06</v>
      </c>
      <c r="K20" s="29">
        <v>289062</v>
      </c>
      <c r="L20" s="29">
        <v>2700</v>
      </c>
      <c r="M20" s="29">
        <v>27.24</v>
      </c>
      <c r="N20" s="29">
        <v>27.24</v>
      </c>
      <c r="O20" s="29">
        <v>166276</v>
      </c>
      <c r="P20" s="29">
        <f t="shared" si="1"/>
        <v>6104.1116005873719</v>
      </c>
      <c r="Q20" s="29">
        <v>0.28000000000000003</v>
      </c>
      <c r="R20" s="29">
        <v>0.28000000000000003</v>
      </c>
      <c r="S20" s="29">
        <v>561</v>
      </c>
      <c r="T20" s="29">
        <f t="shared" si="2"/>
        <v>2003.5714285714284</v>
      </c>
      <c r="U20" s="23"/>
      <c r="V20" s="23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21.95" customHeight="1" x14ac:dyDescent="0.25">
      <c r="A21" s="7" t="s">
        <v>14</v>
      </c>
      <c r="B21" s="50">
        <f t="shared" si="5"/>
        <v>5.3999999999999995</v>
      </c>
      <c r="C21" s="29">
        <f t="shared" si="3"/>
        <v>5.3999999999999995</v>
      </c>
      <c r="D21" s="29">
        <f t="shared" si="4"/>
        <v>30415</v>
      </c>
      <c r="E21" s="29">
        <v>0.06</v>
      </c>
      <c r="F21" s="29">
        <v>0.06</v>
      </c>
      <c r="G21" s="29">
        <v>956</v>
      </c>
      <c r="H21" s="29">
        <v>15933.333333333334</v>
      </c>
      <c r="I21" s="29">
        <v>0</v>
      </c>
      <c r="J21" s="29">
        <v>0</v>
      </c>
      <c r="K21" s="23">
        <v>0</v>
      </c>
      <c r="L21" s="48" t="s">
        <v>58</v>
      </c>
      <c r="M21" s="29">
        <v>5.34</v>
      </c>
      <c r="N21" s="29">
        <v>5.34</v>
      </c>
      <c r="O21" s="29">
        <v>29459</v>
      </c>
      <c r="P21" s="29">
        <f t="shared" si="1"/>
        <v>5516.666666666667</v>
      </c>
      <c r="Q21" s="29">
        <v>0</v>
      </c>
      <c r="R21" s="29">
        <v>0</v>
      </c>
      <c r="S21" s="29">
        <v>0</v>
      </c>
      <c r="T21" s="55" t="s">
        <v>58</v>
      </c>
      <c r="U21" s="23"/>
      <c r="V21" s="23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21.95" customHeight="1" x14ac:dyDescent="0.25">
      <c r="A22" s="7" t="s">
        <v>15</v>
      </c>
      <c r="B22" s="50">
        <f t="shared" si="5"/>
        <v>0.16</v>
      </c>
      <c r="C22" s="29">
        <f t="shared" si="3"/>
        <v>0.16</v>
      </c>
      <c r="D22" s="29">
        <f t="shared" si="4"/>
        <v>968</v>
      </c>
      <c r="E22" s="29">
        <v>0</v>
      </c>
      <c r="F22" s="29">
        <v>0</v>
      </c>
      <c r="G22" s="29">
        <v>0</v>
      </c>
      <c r="H22" s="29" t="s">
        <v>58</v>
      </c>
      <c r="I22" s="29">
        <v>0</v>
      </c>
      <c r="J22" s="29">
        <v>0</v>
      </c>
      <c r="K22" s="23">
        <v>0</v>
      </c>
      <c r="L22" s="48" t="s">
        <v>58</v>
      </c>
      <c r="M22" s="29">
        <v>0.16</v>
      </c>
      <c r="N22" s="29">
        <v>0.16</v>
      </c>
      <c r="O22" s="29">
        <v>968</v>
      </c>
      <c r="P22" s="29">
        <f t="shared" si="1"/>
        <v>6050</v>
      </c>
      <c r="Q22" s="29">
        <v>0</v>
      </c>
      <c r="R22" s="29">
        <v>0</v>
      </c>
      <c r="S22" s="29">
        <v>0</v>
      </c>
      <c r="T22" s="55" t="s">
        <v>58</v>
      </c>
      <c r="U22" s="23"/>
      <c r="V22" s="23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21.95" customHeight="1" x14ac:dyDescent="0.25">
      <c r="A23" s="7" t="s">
        <v>16</v>
      </c>
      <c r="B23" s="50">
        <f t="shared" si="5"/>
        <v>26.8</v>
      </c>
      <c r="C23" s="29">
        <f t="shared" si="3"/>
        <v>26.8</v>
      </c>
      <c r="D23" s="29">
        <f t="shared" si="4"/>
        <v>288135.5</v>
      </c>
      <c r="E23" s="29">
        <v>3</v>
      </c>
      <c r="F23" s="29">
        <v>3</v>
      </c>
      <c r="G23" s="29">
        <v>83390</v>
      </c>
      <c r="H23" s="29">
        <v>27796.666666666668</v>
      </c>
      <c r="I23" s="29">
        <v>0</v>
      </c>
      <c r="J23" s="29">
        <v>0</v>
      </c>
      <c r="K23" s="23">
        <v>0</v>
      </c>
      <c r="L23" s="48" t="s">
        <v>58</v>
      </c>
      <c r="M23" s="29">
        <v>20.73</v>
      </c>
      <c r="N23" s="29">
        <v>20.73</v>
      </c>
      <c r="O23" s="29">
        <v>198668.5</v>
      </c>
      <c r="P23" s="29">
        <f t="shared" si="1"/>
        <v>9583.6227689339121</v>
      </c>
      <c r="Q23" s="29">
        <v>3.07</v>
      </c>
      <c r="R23" s="29">
        <v>3.07</v>
      </c>
      <c r="S23" s="29">
        <v>6077</v>
      </c>
      <c r="T23" s="29">
        <f t="shared" si="2"/>
        <v>1979.4788273615636</v>
      </c>
      <c r="U23" s="23"/>
      <c r="V23" s="23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21.95" customHeight="1" x14ac:dyDescent="0.25">
      <c r="A24" s="7" t="s">
        <v>17</v>
      </c>
      <c r="B24" s="50">
        <f t="shared" si="5"/>
        <v>24.3</v>
      </c>
      <c r="C24" s="29">
        <f t="shared" si="3"/>
        <v>24.3</v>
      </c>
      <c r="D24" s="29">
        <f t="shared" si="4"/>
        <v>289207.09999999998</v>
      </c>
      <c r="E24" s="29">
        <v>11.69</v>
      </c>
      <c r="F24" s="29">
        <v>11.69</v>
      </c>
      <c r="G24" s="29">
        <v>222809.3</v>
      </c>
      <c r="H24" s="29">
        <v>19059.820359281435</v>
      </c>
      <c r="I24" s="29">
        <v>0.5</v>
      </c>
      <c r="J24" s="29">
        <v>0.5</v>
      </c>
      <c r="K24" s="29">
        <v>1500</v>
      </c>
      <c r="L24" s="29">
        <v>3000</v>
      </c>
      <c r="M24" s="29">
        <v>9.9700000000000006</v>
      </c>
      <c r="N24" s="29">
        <v>9.9700000000000006</v>
      </c>
      <c r="O24" s="29">
        <v>61534</v>
      </c>
      <c r="P24" s="29">
        <f t="shared" si="1"/>
        <v>6171.9157472417246</v>
      </c>
      <c r="Q24" s="29">
        <v>2.14</v>
      </c>
      <c r="R24" s="29">
        <v>2.14</v>
      </c>
      <c r="S24" s="29">
        <v>3363.8</v>
      </c>
      <c r="T24" s="29">
        <f t="shared" si="2"/>
        <v>1571.8691588785048</v>
      </c>
      <c r="U24" s="23"/>
      <c r="V24" s="23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21.95" customHeight="1" x14ac:dyDescent="0.25">
      <c r="A25" s="7" t="s">
        <v>18</v>
      </c>
      <c r="B25" s="50">
        <f t="shared" si="5"/>
        <v>7.8999999999999995</v>
      </c>
      <c r="C25" s="29">
        <f t="shared" si="3"/>
        <v>7.8999999999999995</v>
      </c>
      <c r="D25" s="29">
        <f t="shared" si="4"/>
        <v>40310</v>
      </c>
      <c r="E25" s="29">
        <v>0.05</v>
      </c>
      <c r="F25" s="29">
        <v>0.05</v>
      </c>
      <c r="G25" s="29">
        <v>820</v>
      </c>
      <c r="H25" s="29">
        <v>16400</v>
      </c>
      <c r="I25" s="29">
        <v>0</v>
      </c>
      <c r="J25" s="29">
        <v>0</v>
      </c>
      <c r="K25" s="23">
        <v>0</v>
      </c>
      <c r="L25" s="48" t="s">
        <v>58</v>
      </c>
      <c r="M25" s="29">
        <v>7.77</v>
      </c>
      <c r="N25" s="29">
        <v>7.77</v>
      </c>
      <c r="O25" s="29">
        <v>39338</v>
      </c>
      <c r="P25" s="29">
        <f t="shared" si="1"/>
        <v>5062.8056628056629</v>
      </c>
      <c r="Q25" s="29">
        <v>0.08</v>
      </c>
      <c r="R25" s="29">
        <v>0.08</v>
      </c>
      <c r="S25" s="29">
        <v>152</v>
      </c>
      <c r="T25" s="29">
        <f t="shared" si="2"/>
        <v>1900</v>
      </c>
      <c r="U25" s="23"/>
      <c r="V25" s="23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21.95" customHeight="1" x14ac:dyDescent="0.25">
      <c r="A26" s="7" t="s">
        <v>19</v>
      </c>
      <c r="B26" s="50">
        <f t="shared" si="5"/>
        <v>54.7</v>
      </c>
      <c r="C26" s="29">
        <f t="shared" si="3"/>
        <v>54.7</v>
      </c>
      <c r="D26" s="29">
        <f t="shared" si="4"/>
        <v>437955.39999999997</v>
      </c>
      <c r="E26" s="29">
        <v>21.19</v>
      </c>
      <c r="F26" s="29">
        <v>21.19</v>
      </c>
      <c r="G26" s="29">
        <v>304974.5</v>
      </c>
      <c r="H26" s="29">
        <v>14392.378480415291</v>
      </c>
      <c r="I26" s="29">
        <v>0</v>
      </c>
      <c r="J26" s="29">
        <v>0</v>
      </c>
      <c r="K26" s="23">
        <v>0</v>
      </c>
      <c r="L26" s="48" t="s">
        <v>58</v>
      </c>
      <c r="M26" s="29">
        <v>12.75</v>
      </c>
      <c r="N26" s="29">
        <v>12.75</v>
      </c>
      <c r="O26" s="29">
        <v>79875.600000000006</v>
      </c>
      <c r="P26" s="29">
        <f t="shared" si="1"/>
        <v>6264.7529411764708</v>
      </c>
      <c r="Q26" s="29">
        <v>20.76</v>
      </c>
      <c r="R26" s="29">
        <v>20.76</v>
      </c>
      <c r="S26" s="29">
        <v>53105.3</v>
      </c>
      <c r="T26" s="29">
        <f t="shared" si="2"/>
        <v>2558.0587668593448</v>
      </c>
      <c r="U26" s="23"/>
      <c r="V26" s="23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21.95" customHeight="1" x14ac:dyDescent="0.25">
      <c r="A27" s="7" t="s">
        <v>20</v>
      </c>
      <c r="B27" s="50">
        <f t="shared" si="5"/>
        <v>38.65</v>
      </c>
      <c r="C27" s="29">
        <f t="shared" si="3"/>
        <v>38.65</v>
      </c>
      <c r="D27" s="29">
        <f t="shared" si="4"/>
        <v>475435</v>
      </c>
      <c r="E27" s="29">
        <v>24.88</v>
      </c>
      <c r="F27" s="29">
        <v>24.88</v>
      </c>
      <c r="G27" s="29">
        <v>445014</v>
      </c>
      <c r="H27" s="29">
        <v>17886.414790996783</v>
      </c>
      <c r="I27" s="29">
        <v>0</v>
      </c>
      <c r="J27" s="29">
        <v>0</v>
      </c>
      <c r="K27" s="23">
        <v>0</v>
      </c>
      <c r="L27" s="48" t="s">
        <v>58</v>
      </c>
      <c r="M27" s="29">
        <v>0.86</v>
      </c>
      <c r="N27" s="29">
        <v>0.86</v>
      </c>
      <c r="O27" s="29">
        <v>5119</v>
      </c>
      <c r="P27" s="29">
        <f t="shared" si="1"/>
        <v>5952.3255813953492</v>
      </c>
      <c r="Q27" s="29">
        <v>12.91</v>
      </c>
      <c r="R27" s="29">
        <v>12.91</v>
      </c>
      <c r="S27" s="29">
        <v>25302</v>
      </c>
      <c r="T27" s="29">
        <f t="shared" si="2"/>
        <v>1959.8760650658405</v>
      </c>
      <c r="U27" s="23"/>
      <c r="V27" s="23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21.95" customHeight="1" x14ac:dyDescent="0.25">
      <c r="A28" s="7" t="s">
        <v>21</v>
      </c>
      <c r="B28" s="50">
        <f t="shared" si="5"/>
        <v>16.2</v>
      </c>
      <c r="C28" s="29">
        <f t="shared" si="3"/>
        <v>16.2</v>
      </c>
      <c r="D28" s="29">
        <f t="shared" si="4"/>
        <v>132273.60000000001</v>
      </c>
      <c r="E28" s="29">
        <v>1.85</v>
      </c>
      <c r="F28" s="29">
        <v>1.85</v>
      </c>
      <c r="G28" s="29">
        <v>31885</v>
      </c>
      <c r="H28" s="29">
        <v>17235.135135135133</v>
      </c>
      <c r="I28" s="29">
        <v>0</v>
      </c>
      <c r="J28" s="29">
        <v>0</v>
      </c>
      <c r="K28" s="23">
        <v>0</v>
      </c>
      <c r="L28" s="48" t="s">
        <v>58</v>
      </c>
      <c r="M28" s="29">
        <v>13.25</v>
      </c>
      <c r="N28" s="29">
        <v>13.25</v>
      </c>
      <c r="O28" s="29">
        <v>98180.6</v>
      </c>
      <c r="P28" s="29">
        <f t="shared" si="1"/>
        <v>7409.8566037735854</v>
      </c>
      <c r="Q28" s="29">
        <v>1.1000000000000001</v>
      </c>
      <c r="R28" s="29">
        <v>1.1000000000000001</v>
      </c>
      <c r="S28" s="29">
        <v>2208</v>
      </c>
      <c r="T28" s="29">
        <f t="shared" si="2"/>
        <v>2007.272727272727</v>
      </c>
      <c r="U28" s="23"/>
      <c r="V28" s="23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21.95" customHeight="1" x14ac:dyDescent="0.25">
      <c r="A29" s="7" t="s">
        <v>22</v>
      </c>
      <c r="B29" s="50">
        <f t="shared" si="5"/>
        <v>2.95</v>
      </c>
      <c r="C29" s="29">
        <f t="shared" si="3"/>
        <v>2.95</v>
      </c>
      <c r="D29" s="29">
        <f t="shared" si="4"/>
        <v>18083.3</v>
      </c>
      <c r="E29" s="29">
        <v>0</v>
      </c>
      <c r="F29" s="29">
        <v>0</v>
      </c>
      <c r="G29" s="29">
        <v>0</v>
      </c>
      <c r="H29" s="29" t="s">
        <v>58</v>
      </c>
      <c r="I29" s="29">
        <v>0</v>
      </c>
      <c r="J29" s="29">
        <v>0</v>
      </c>
      <c r="K29" s="23">
        <v>0</v>
      </c>
      <c r="L29" s="48" t="s">
        <v>58</v>
      </c>
      <c r="M29" s="29">
        <v>2.95</v>
      </c>
      <c r="N29" s="29">
        <v>2.95</v>
      </c>
      <c r="O29" s="29">
        <v>18083.3</v>
      </c>
      <c r="P29" s="29">
        <f t="shared" si="1"/>
        <v>6129.9322033898297</v>
      </c>
      <c r="Q29" s="29">
        <v>0</v>
      </c>
      <c r="R29" s="29">
        <v>0</v>
      </c>
      <c r="S29" s="29">
        <v>0</v>
      </c>
      <c r="T29" s="55" t="s">
        <v>58</v>
      </c>
      <c r="U29" s="23"/>
      <c r="V29" s="23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21.95" customHeight="1" x14ac:dyDescent="0.25">
      <c r="A30" s="7" t="s">
        <v>23</v>
      </c>
      <c r="B30" s="50">
        <f t="shared" si="5"/>
        <v>79.97999999999999</v>
      </c>
      <c r="C30" s="29">
        <f t="shared" si="3"/>
        <v>79.97999999999999</v>
      </c>
      <c r="D30" s="29">
        <f t="shared" si="4"/>
        <v>539670.80000000005</v>
      </c>
      <c r="E30" s="29">
        <v>11.96</v>
      </c>
      <c r="F30" s="29">
        <v>11.96</v>
      </c>
      <c r="G30" s="29">
        <v>152388.5</v>
      </c>
      <c r="H30" s="29">
        <v>12741.51337792642</v>
      </c>
      <c r="I30" s="29">
        <v>0</v>
      </c>
      <c r="J30" s="29">
        <v>0</v>
      </c>
      <c r="K30" s="23">
        <v>0</v>
      </c>
      <c r="L30" s="48" t="s">
        <v>58</v>
      </c>
      <c r="M30" s="29">
        <v>66.14</v>
      </c>
      <c r="N30" s="29">
        <v>66.14</v>
      </c>
      <c r="O30" s="29">
        <v>382725</v>
      </c>
      <c r="P30" s="29">
        <f t="shared" si="1"/>
        <v>5786.58905352283</v>
      </c>
      <c r="Q30" s="29">
        <v>1.88</v>
      </c>
      <c r="R30" s="29">
        <v>1.88</v>
      </c>
      <c r="S30" s="29">
        <v>4557.3</v>
      </c>
      <c r="T30" s="29">
        <f t="shared" si="2"/>
        <v>2424.0957446808511</v>
      </c>
      <c r="U30" s="23"/>
      <c r="V30" s="23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21.95" customHeight="1" x14ac:dyDescent="0.25">
      <c r="A31" s="7" t="s">
        <v>24</v>
      </c>
      <c r="B31" s="50">
        <f t="shared" si="5"/>
        <v>0.6</v>
      </c>
      <c r="C31" s="29">
        <f t="shared" si="3"/>
        <v>0.6</v>
      </c>
      <c r="D31" s="29">
        <f t="shared" si="4"/>
        <v>4770</v>
      </c>
      <c r="E31" s="29">
        <v>0</v>
      </c>
      <c r="F31" s="29">
        <v>0</v>
      </c>
      <c r="G31" s="29">
        <v>0</v>
      </c>
      <c r="H31" s="29" t="s">
        <v>58</v>
      </c>
      <c r="I31" s="29">
        <v>0</v>
      </c>
      <c r="J31" s="29">
        <v>0</v>
      </c>
      <c r="K31" s="23">
        <v>0</v>
      </c>
      <c r="L31" s="48" t="s">
        <v>58</v>
      </c>
      <c r="M31" s="29">
        <v>0.6</v>
      </c>
      <c r="N31" s="29">
        <v>0.6</v>
      </c>
      <c r="O31" s="29">
        <v>4770</v>
      </c>
      <c r="P31" s="29">
        <f t="shared" si="1"/>
        <v>7950</v>
      </c>
      <c r="Q31" s="29">
        <v>0</v>
      </c>
      <c r="R31" s="29">
        <v>0</v>
      </c>
      <c r="S31" s="29">
        <v>0</v>
      </c>
      <c r="T31" s="55" t="s">
        <v>58</v>
      </c>
      <c r="U31" s="23"/>
      <c r="V31" s="23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21.95" customHeight="1" x14ac:dyDescent="0.25">
      <c r="A32" s="7" t="s">
        <v>25</v>
      </c>
      <c r="B32" s="50">
        <f t="shared" si="5"/>
        <v>0</v>
      </c>
      <c r="C32" s="29">
        <f t="shared" si="3"/>
        <v>0</v>
      </c>
      <c r="D32" s="29">
        <f t="shared" si="4"/>
        <v>0</v>
      </c>
      <c r="E32" s="29">
        <v>0</v>
      </c>
      <c r="F32" s="29">
        <v>0</v>
      </c>
      <c r="G32" s="29">
        <v>0</v>
      </c>
      <c r="H32" s="29" t="s">
        <v>58</v>
      </c>
      <c r="I32" s="29">
        <v>0</v>
      </c>
      <c r="J32" s="29">
        <v>0</v>
      </c>
      <c r="K32" s="23">
        <v>0</v>
      </c>
      <c r="L32" s="48" t="s">
        <v>58</v>
      </c>
      <c r="M32" s="29">
        <v>0</v>
      </c>
      <c r="N32" s="29">
        <v>0</v>
      </c>
      <c r="O32" s="29">
        <v>0</v>
      </c>
      <c r="P32" s="55" t="s">
        <v>58</v>
      </c>
      <c r="Q32" s="29">
        <v>0</v>
      </c>
      <c r="R32" s="29">
        <v>0</v>
      </c>
      <c r="S32" s="29">
        <v>0</v>
      </c>
      <c r="T32" s="55" t="s">
        <v>58</v>
      </c>
      <c r="U32" s="23"/>
      <c r="V32" s="23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21.95" customHeight="1" x14ac:dyDescent="0.25">
      <c r="A33" s="7" t="s">
        <v>26</v>
      </c>
      <c r="B33" s="50">
        <f t="shared" si="5"/>
        <v>0</v>
      </c>
      <c r="C33" s="29">
        <f t="shared" si="3"/>
        <v>0</v>
      </c>
      <c r="D33" s="29">
        <f t="shared" si="4"/>
        <v>0</v>
      </c>
      <c r="E33" s="29">
        <v>0</v>
      </c>
      <c r="F33" s="29">
        <v>0</v>
      </c>
      <c r="G33" s="29">
        <v>0</v>
      </c>
      <c r="H33" s="29" t="s">
        <v>58</v>
      </c>
      <c r="I33" s="29">
        <v>0</v>
      </c>
      <c r="J33" s="29">
        <v>0</v>
      </c>
      <c r="K33" s="23">
        <v>0</v>
      </c>
      <c r="L33" s="48" t="s">
        <v>58</v>
      </c>
      <c r="M33" s="29">
        <v>0</v>
      </c>
      <c r="N33" s="29">
        <v>0</v>
      </c>
      <c r="O33" s="29">
        <v>0</v>
      </c>
      <c r="P33" s="55" t="s">
        <v>58</v>
      </c>
      <c r="Q33" s="29">
        <v>0</v>
      </c>
      <c r="R33" s="29">
        <v>0</v>
      </c>
      <c r="S33" s="29">
        <v>0</v>
      </c>
      <c r="T33" s="55" t="s">
        <v>58</v>
      </c>
      <c r="U33" s="23"/>
      <c r="V33" s="23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21.95" customHeight="1" x14ac:dyDescent="0.25">
      <c r="A34" s="7" t="s">
        <v>27</v>
      </c>
      <c r="B34" s="50">
        <f t="shared" si="5"/>
        <v>0</v>
      </c>
      <c r="C34" s="29">
        <f t="shared" si="3"/>
        <v>0</v>
      </c>
      <c r="D34" s="29">
        <f t="shared" si="4"/>
        <v>0</v>
      </c>
      <c r="E34" s="29">
        <v>0</v>
      </c>
      <c r="F34" s="29">
        <v>0</v>
      </c>
      <c r="G34" s="29">
        <v>0</v>
      </c>
      <c r="H34" s="29" t="s">
        <v>58</v>
      </c>
      <c r="I34" s="29">
        <v>0</v>
      </c>
      <c r="J34" s="29">
        <v>0</v>
      </c>
      <c r="K34" s="23">
        <v>0</v>
      </c>
      <c r="L34" s="48" t="s">
        <v>58</v>
      </c>
      <c r="M34" s="29">
        <v>0</v>
      </c>
      <c r="N34" s="29">
        <v>0</v>
      </c>
      <c r="O34" s="29">
        <v>0</v>
      </c>
      <c r="P34" s="55" t="s">
        <v>58</v>
      </c>
      <c r="Q34" s="29">
        <v>0</v>
      </c>
      <c r="R34" s="29">
        <v>0</v>
      </c>
      <c r="S34" s="29">
        <v>0</v>
      </c>
      <c r="T34" s="55" t="s">
        <v>58</v>
      </c>
      <c r="U34" s="23"/>
      <c r="V34" s="23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21.95" customHeight="1" x14ac:dyDescent="0.25">
      <c r="A35" s="7" t="s">
        <v>28</v>
      </c>
      <c r="B35" s="50">
        <f t="shared" si="5"/>
        <v>0</v>
      </c>
      <c r="C35" s="29">
        <f t="shared" si="3"/>
        <v>0</v>
      </c>
      <c r="D35" s="29">
        <f t="shared" si="4"/>
        <v>0</v>
      </c>
      <c r="E35" s="29">
        <v>0</v>
      </c>
      <c r="F35" s="29">
        <v>0</v>
      </c>
      <c r="G35" s="29">
        <v>0</v>
      </c>
      <c r="H35" s="29" t="s">
        <v>58</v>
      </c>
      <c r="I35" s="29">
        <v>0</v>
      </c>
      <c r="J35" s="29">
        <v>0</v>
      </c>
      <c r="K35" s="23">
        <v>0</v>
      </c>
      <c r="L35" s="48" t="s">
        <v>58</v>
      </c>
      <c r="M35" s="29">
        <v>0</v>
      </c>
      <c r="N35" s="29">
        <v>0</v>
      </c>
      <c r="O35" s="29">
        <v>0</v>
      </c>
      <c r="P35" s="55" t="s">
        <v>58</v>
      </c>
      <c r="Q35" s="29">
        <v>0</v>
      </c>
      <c r="R35" s="29">
        <v>0</v>
      </c>
      <c r="S35" s="29">
        <v>0</v>
      </c>
      <c r="T35" s="55" t="s">
        <v>58</v>
      </c>
      <c r="U35" s="23"/>
      <c r="V35" s="23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21.95" customHeight="1" x14ac:dyDescent="0.25">
      <c r="A36" s="7" t="s">
        <v>29</v>
      </c>
      <c r="B36" s="50">
        <f t="shared" si="5"/>
        <v>0</v>
      </c>
      <c r="C36" s="29">
        <f t="shared" si="3"/>
        <v>0</v>
      </c>
      <c r="D36" s="29">
        <f t="shared" si="4"/>
        <v>0</v>
      </c>
      <c r="E36" s="29">
        <v>0</v>
      </c>
      <c r="F36" s="29">
        <v>0</v>
      </c>
      <c r="G36" s="29">
        <v>0</v>
      </c>
      <c r="H36" s="29" t="s">
        <v>58</v>
      </c>
      <c r="I36" s="29">
        <v>0</v>
      </c>
      <c r="J36" s="29">
        <v>0</v>
      </c>
      <c r="K36" s="23">
        <v>0</v>
      </c>
      <c r="L36" s="48" t="s">
        <v>58</v>
      </c>
      <c r="M36" s="29">
        <v>0</v>
      </c>
      <c r="N36" s="29">
        <v>0</v>
      </c>
      <c r="O36" s="29">
        <v>0</v>
      </c>
      <c r="P36" s="55" t="s">
        <v>58</v>
      </c>
      <c r="Q36" s="29">
        <v>0</v>
      </c>
      <c r="R36" s="29">
        <v>0</v>
      </c>
      <c r="S36" s="29">
        <v>0</v>
      </c>
      <c r="T36" s="55" t="s">
        <v>58</v>
      </c>
      <c r="U36" s="23"/>
      <c r="V36" s="23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21.95" customHeight="1" x14ac:dyDescent="0.25">
      <c r="A37" s="7" t="s">
        <v>30</v>
      </c>
      <c r="B37" s="50">
        <f t="shared" si="5"/>
        <v>43.71</v>
      </c>
      <c r="C37" s="29">
        <f t="shared" si="3"/>
        <v>43.71</v>
      </c>
      <c r="D37" s="29">
        <f t="shared" si="4"/>
        <v>472698.4</v>
      </c>
      <c r="E37" s="29">
        <v>20.309999999999999</v>
      </c>
      <c r="F37" s="29">
        <v>20.309999999999999</v>
      </c>
      <c r="G37" s="29">
        <v>375733.2</v>
      </c>
      <c r="H37" s="29">
        <v>18499.911373707531</v>
      </c>
      <c r="I37" s="29">
        <v>3.26</v>
      </c>
      <c r="J37" s="29">
        <v>3.26</v>
      </c>
      <c r="K37" s="29">
        <v>10259</v>
      </c>
      <c r="L37" s="29">
        <v>3146.9325153374234</v>
      </c>
      <c r="M37" s="29">
        <v>9.11</v>
      </c>
      <c r="N37" s="29">
        <v>9.11</v>
      </c>
      <c r="O37" s="29">
        <v>63619.5</v>
      </c>
      <c r="P37" s="29">
        <f t="shared" si="1"/>
        <v>6983.4796926454446</v>
      </c>
      <c r="Q37" s="29">
        <v>11.03</v>
      </c>
      <c r="R37" s="29">
        <v>11.03</v>
      </c>
      <c r="S37" s="29">
        <v>23086.7</v>
      </c>
      <c r="T37" s="29">
        <f t="shared" si="2"/>
        <v>2093.0825022665458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21.95" customHeight="1" x14ac:dyDescent="0.25">
      <c r="A38" s="7" t="s">
        <v>31</v>
      </c>
      <c r="B38" s="50">
        <f t="shared" si="5"/>
        <v>15.03</v>
      </c>
      <c r="C38" s="29">
        <f t="shared" si="3"/>
        <v>15.03</v>
      </c>
      <c r="D38" s="29">
        <f t="shared" si="4"/>
        <v>204342.7</v>
      </c>
      <c r="E38" s="29">
        <v>9.2899999999999991</v>
      </c>
      <c r="F38" s="29">
        <v>9.2899999999999991</v>
      </c>
      <c r="G38" s="29">
        <v>170029.4</v>
      </c>
      <c r="H38" s="29">
        <v>18302.411194833156</v>
      </c>
      <c r="I38" s="29">
        <v>0</v>
      </c>
      <c r="J38" s="29">
        <v>0</v>
      </c>
      <c r="K38" s="23">
        <v>0</v>
      </c>
      <c r="L38" s="48" t="s">
        <v>58</v>
      </c>
      <c r="M38" s="29">
        <v>5.74</v>
      </c>
      <c r="N38" s="29">
        <v>5.74</v>
      </c>
      <c r="O38" s="29">
        <v>34313.300000000003</v>
      </c>
      <c r="P38" s="29">
        <f t="shared" si="1"/>
        <v>5977.9268292682927</v>
      </c>
      <c r="Q38" s="29">
        <v>0</v>
      </c>
      <c r="R38" s="29">
        <v>0</v>
      </c>
      <c r="S38" s="29">
        <v>0</v>
      </c>
      <c r="T38" s="55" t="s">
        <v>58</v>
      </c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21.95" customHeight="1" x14ac:dyDescent="0.25">
      <c r="A39" s="8" t="s">
        <v>32</v>
      </c>
      <c r="B39" s="51">
        <f>SUM(E39, I39, M39, Q39)</f>
        <v>0</v>
      </c>
      <c r="C39" s="29">
        <f t="shared" si="3"/>
        <v>0</v>
      </c>
      <c r="D39" s="30">
        <f>SUM(G39, K39, O39, S39)</f>
        <v>0</v>
      </c>
      <c r="E39" s="30">
        <v>0</v>
      </c>
      <c r="F39" s="30">
        <v>0</v>
      </c>
      <c r="G39" s="29">
        <v>0</v>
      </c>
      <c r="H39" s="29" t="s">
        <v>58</v>
      </c>
      <c r="I39" s="30">
        <v>0</v>
      </c>
      <c r="J39" s="30">
        <v>0</v>
      </c>
      <c r="K39" s="24">
        <v>0</v>
      </c>
      <c r="L39" s="48" t="s">
        <v>58</v>
      </c>
      <c r="M39" s="30">
        <v>0</v>
      </c>
      <c r="N39" s="30">
        <v>0</v>
      </c>
      <c r="O39" s="30">
        <v>0</v>
      </c>
      <c r="P39" s="55" t="s">
        <v>58</v>
      </c>
      <c r="Q39" s="30">
        <v>0</v>
      </c>
      <c r="R39" s="30">
        <v>0</v>
      </c>
      <c r="S39" s="30">
        <v>0</v>
      </c>
      <c r="T39" s="55" t="s">
        <v>58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7.25" customHeight="1" x14ac:dyDescent="0.25">
      <c r="A40" s="9" t="s">
        <v>33</v>
      </c>
      <c r="B40" s="18"/>
      <c r="C40" s="18"/>
      <c r="D40" s="27" t="s">
        <v>41</v>
      </c>
      <c r="E40" s="27"/>
      <c r="F40" s="18"/>
      <c r="G40" s="18"/>
      <c r="H40" s="31"/>
      <c r="I40" s="18"/>
      <c r="J40" s="9" t="s">
        <v>45</v>
      </c>
      <c r="K40" s="18"/>
      <c r="L40" s="22"/>
      <c r="M40" s="34"/>
      <c r="N40" s="18"/>
      <c r="O40" s="34" t="s">
        <v>48</v>
      </c>
      <c r="P40" s="28"/>
      <c r="Q40" s="18"/>
      <c r="R40" s="78" t="s">
        <v>61</v>
      </c>
      <c r="S40" s="78"/>
      <c r="T40" s="78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1.25" customHeight="1" x14ac:dyDescent="0.25">
      <c r="A41" s="10"/>
      <c r="B41" s="19"/>
      <c r="C41" s="19"/>
      <c r="D41" s="12"/>
      <c r="E41" s="12"/>
      <c r="F41" s="12"/>
      <c r="G41" s="12"/>
      <c r="H41" s="12"/>
      <c r="I41" s="12"/>
      <c r="J41" s="10"/>
      <c r="K41" s="12"/>
      <c r="L41" s="33"/>
      <c r="M41" s="33"/>
      <c r="N41" s="12"/>
      <c r="O41" s="12"/>
      <c r="P41" s="56"/>
      <c r="Q41" s="33"/>
      <c r="R41" s="41"/>
      <c r="S41" s="41"/>
      <c r="T41" s="57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6.5" customHeight="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0" t="s">
        <v>46</v>
      </c>
      <c r="K42" s="12"/>
      <c r="L42" s="12"/>
      <c r="M42" s="12"/>
      <c r="N42" s="12"/>
      <c r="O42" s="12"/>
      <c r="P42" s="57"/>
      <c r="Q42" s="12"/>
      <c r="R42" s="12"/>
      <c r="S42" s="12"/>
      <c r="T42" s="57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22.5" customHeight="1" x14ac:dyDescent="0.25">
      <c r="A43" s="10" t="s">
        <v>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57"/>
      <c r="Q43" s="12"/>
      <c r="R43" s="12"/>
      <c r="S43" s="12"/>
      <c r="T43" s="57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7.25" customHeight="1" x14ac:dyDescent="0.25">
      <c r="A44" s="10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57"/>
      <c r="Q44" s="12"/>
      <c r="R44" s="12"/>
      <c r="S44" s="12"/>
      <c r="T44" s="57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57"/>
      <c r="Q45" s="12"/>
      <c r="R45" s="12"/>
      <c r="S45" s="12"/>
      <c r="T45" s="57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57"/>
      <c r="Q46" s="12"/>
      <c r="R46" s="12"/>
      <c r="S46" s="12"/>
      <c r="T46" s="57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47"/>
      <c r="K47" s="12"/>
      <c r="L47" s="12"/>
      <c r="M47" s="12"/>
      <c r="N47" s="12"/>
      <c r="O47" s="12"/>
      <c r="P47" s="57"/>
      <c r="Q47" s="12"/>
      <c r="R47" s="12"/>
      <c r="S47" s="12"/>
      <c r="T47" s="57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57"/>
      <c r="Q48" s="12"/>
      <c r="R48" s="12"/>
      <c r="S48" s="12"/>
      <c r="T48" s="57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57"/>
      <c r="Q49" s="12"/>
      <c r="R49" s="12"/>
      <c r="S49" s="12"/>
      <c r="T49" s="57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46"/>
      <c r="J50" s="12"/>
      <c r="K50" s="12"/>
      <c r="L50" s="12"/>
      <c r="M50" s="12"/>
      <c r="N50" s="12"/>
      <c r="O50" s="12"/>
      <c r="P50" s="57"/>
      <c r="Q50" s="12"/>
      <c r="R50" s="12"/>
      <c r="S50" s="12"/>
      <c r="T50" s="57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57"/>
      <c r="Q51" s="12"/>
      <c r="R51" s="12"/>
      <c r="S51" s="12"/>
      <c r="T51" s="57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57"/>
      <c r="Q52" s="12"/>
      <c r="R52" s="12"/>
      <c r="S52" s="12"/>
      <c r="T52" s="57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57"/>
      <c r="Q53" s="12"/>
      <c r="R53" s="12"/>
      <c r="S53" s="12"/>
      <c r="T53" s="57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57"/>
      <c r="Q54" s="12"/>
      <c r="R54" s="12"/>
      <c r="S54" s="12"/>
      <c r="T54" s="57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57"/>
      <c r="Q55" s="12"/>
      <c r="R55" s="12"/>
      <c r="S55" s="12"/>
      <c r="T55" s="57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57"/>
      <c r="Q56" s="12"/>
      <c r="R56" s="12"/>
      <c r="S56" s="12"/>
      <c r="T56" s="57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7"/>
      <c r="Q57" s="12"/>
      <c r="R57" s="12"/>
      <c r="S57" s="12"/>
      <c r="T57" s="57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57"/>
      <c r="Q58" s="12"/>
      <c r="R58" s="12"/>
      <c r="S58" s="12"/>
      <c r="T58" s="57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57"/>
      <c r="Q59" s="12"/>
      <c r="R59" s="12"/>
      <c r="S59" s="12"/>
      <c r="T59" s="57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57"/>
      <c r="Q60" s="12"/>
      <c r="R60" s="12"/>
      <c r="S60" s="12"/>
      <c r="T60" s="57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57"/>
      <c r="Q61" s="12"/>
      <c r="R61" s="12"/>
      <c r="S61" s="12"/>
      <c r="T61" s="57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57"/>
      <c r="Q62" s="12"/>
      <c r="R62" s="12"/>
      <c r="S62" s="12"/>
      <c r="T62" s="57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57"/>
      <c r="Q63" s="12"/>
      <c r="R63" s="12"/>
      <c r="S63" s="12"/>
      <c r="T63" s="57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57"/>
      <c r="Q64" s="12"/>
      <c r="R64" s="12"/>
      <c r="S64" s="12"/>
      <c r="T64" s="57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57"/>
      <c r="Q65" s="12"/>
      <c r="R65" s="12"/>
      <c r="S65" s="12"/>
      <c r="T65" s="57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7"/>
      <c r="Q66" s="12"/>
      <c r="R66" s="12"/>
      <c r="S66" s="12"/>
      <c r="T66" s="57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57"/>
      <c r="Q67" s="12"/>
      <c r="R67" s="12"/>
      <c r="S67" s="12"/>
      <c r="T67" s="57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57"/>
      <c r="Q68" s="12"/>
      <c r="R68" s="12"/>
      <c r="S68" s="12"/>
      <c r="T68" s="57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57"/>
      <c r="Q69" s="12"/>
      <c r="R69" s="12"/>
      <c r="S69" s="12"/>
      <c r="T69" s="57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57"/>
      <c r="Q70" s="12"/>
      <c r="R70" s="12"/>
      <c r="S70" s="12"/>
      <c r="T70" s="57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57"/>
      <c r="Q71" s="12"/>
      <c r="R71" s="12"/>
      <c r="S71" s="12"/>
      <c r="T71" s="57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57"/>
      <c r="Q72" s="12"/>
      <c r="R72" s="12"/>
      <c r="S72" s="12"/>
      <c r="T72" s="57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57"/>
      <c r="Q73" s="12"/>
      <c r="R73" s="12"/>
      <c r="S73" s="12"/>
      <c r="T73" s="57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57"/>
      <c r="Q74" s="12"/>
      <c r="R74" s="12"/>
      <c r="S74" s="12"/>
      <c r="T74" s="57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57"/>
      <c r="Q75" s="12"/>
      <c r="R75" s="12"/>
      <c r="S75" s="12"/>
      <c r="T75" s="57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57"/>
      <c r="Q76" s="12"/>
      <c r="R76" s="12"/>
      <c r="S76" s="12"/>
      <c r="T76" s="57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57"/>
      <c r="Q77" s="12"/>
      <c r="R77" s="12"/>
      <c r="S77" s="12"/>
      <c r="T77" s="57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57"/>
      <c r="Q78" s="12"/>
      <c r="R78" s="12"/>
      <c r="S78" s="12"/>
      <c r="T78" s="57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57"/>
      <c r="Q79" s="12"/>
      <c r="R79" s="12"/>
      <c r="S79" s="12"/>
      <c r="T79" s="57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57"/>
      <c r="Q80" s="12"/>
      <c r="R80" s="12"/>
      <c r="S80" s="12"/>
      <c r="T80" s="57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57"/>
      <c r="Q81" s="12"/>
      <c r="R81" s="12"/>
      <c r="S81" s="12"/>
      <c r="T81" s="57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57"/>
      <c r="Q82" s="12"/>
      <c r="R82" s="12"/>
      <c r="S82" s="12"/>
      <c r="T82" s="57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57"/>
      <c r="Q83" s="12"/>
      <c r="R83" s="12"/>
      <c r="S83" s="12"/>
      <c r="T83" s="57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57"/>
      <c r="Q84" s="12"/>
      <c r="R84" s="12"/>
      <c r="S84" s="12"/>
      <c r="T84" s="57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57"/>
      <c r="Q85" s="12"/>
      <c r="R85" s="12"/>
      <c r="S85" s="12"/>
      <c r="T85" s="57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57"/>
      <c r="Q86" s="12"/>
      <c r="R86" s="12"/>
      <c r="S86" s="12"/>
      <c r="T86" s="57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57"/>
      <c r="Q87" s="12"/>
      <c r="R87" s="12"/>
      <c r="S87" s="12"/>
      <c r="T87" s="57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57"/>
      <c r="Q88" s="12"/>
      <c r="R88" s="12"/>
      <c r="S88" s="12"/>
      <c r="T88" s="57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57"/>
      <c r="Q89" s="12"/>
      <c r="R89" s="12"/>
      <c r="S89" s="12"/>
      <c r="T89" s="57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57"/>
      <c r="Q90" s="12"/>
      <c r="R90" s="12"/>
      <c r="S90" s="12"/>
      <c r="T90" s="57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57"/>
      <c r="Q91" s="12"/>
      <c r="R91" s="12"/>
      <c r="S91" s="12"/>
      <c r="T91" s="57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57"/>
      <c r="Q92" s="12"/>
      <c r="R92" s="12"/>
      <c r="S92" s="12"/>
      <c r="T92" s="57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57"/>
      <c r="Q93" s="12"/>
      <c r="R93" s="12"/>
      <c r="S93" s="12"/>
      <c r="T93" s="57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57"/>
      <c r="Q94" s="12"/>
      <c r="R94" s="12"/>
      <c r="S94" s="12"/>
      <c r="T94" s="57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57"/>
      <c r="Q95" s="12"/>
      <c r="R95" s="12"/>
      <c r="S95" s="12"/>
      <c r="T95" s="57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57"/>
      <c r="Q96" s="12"/>
      <c r="R96" s="12"/>
      <c r="S96" s="12"/>
      <c r="T96" s="57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57"/>
      <c r="Q97" s="12"/>
      <c r="R97" s="12"/>
      <c r="S97" s="12"/>
      <c r="T97" s="57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57"/>
      <c r="Q98" s="12"/>
      <c r="R98" s="12"/>
      <c r="S98" s="12"/>
      <c r="T98" s="57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57"/>
      <c r="Q99" s="12"/>
      <c r="R99" s="12"/>
      <c r="S99" s="12"/>
      <c r="T99" s="5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57"/>
      <c r="Q100" s="12"/>
      <c r="R100" s="12"/>
      <c r="S100" s="12"/>
      <c r="T100" s="5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57"/>
      <c r="Q101" s="12"/>
      <c r="R101" s="12"/>
      <c r="S101" s="12"/>
      <c r="T101" s="5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57"/>
      <c r="Q102" s="12"/>
      <c r="R102" s="12"/>
      <c r="S102" s="12"/>
      <c r="T102" s="5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57"/>
      <c r="Q103" s="12"/>
      <c r="R103" s="12"/>
      <c r="S103" s="12"/>
      <c r="T103" s="57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57"/>
      <c r="Q104" s="12"/>
      <c r="R104" s="12"/>
      <c r="S104" s="12"/>
      <c r="T104" s="5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57"/>
      <c r="Q105" s="12"/>
      <c r="R105" s="12"/>
      <c r="S105" s="12"/>
      <c r="T105" s="57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57"/>
      <c r="Q106" s="12"/>
      <c r="R106" s="12"/>
      <c r="S106" s="12"/>
      <c r="T106" s="5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57"/>
      <c r="Q107" s="12"/>
      <c r="R107" s="12"/>
      <c r="S107" s="12"/>
      <c r="T107" s="5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57"/>
      <c r="Q108" s="12"/>
      <c r="R108" s="12"/>
      <c r="S108" s="12"/>
      <c r="T108" s="5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57"/>
      <c r="Q109" s="12"/>
      <c r="R109" s="12"/>
      <c r="S109" s="12"/>
      <c r="T109" s="5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57"/>
      <c r="Q110" s="12"/>
      <c r="R110" s="12"/>
      <c r="S110" s="12"/>
      <c r="T110" s="5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7"/>
      <c r="Q111" s="12"/>
      <c r="R111" s="12"/>
      <c r="S111" s="12"/>
      <c r="T111" s="5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57"/>
      <c r="Q112" s="12"/>
      <c r="R112" s="12"/>
      <c r="S112" s="12"/>
      <c r="T112" s="5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57"/>
      <c r="Q113" s="12"/>
      <c r="R113" s="12"/>
      <c r="S113" s="12"/>
      <c r="T113" s="5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57"/>
      <c r="Q114" s="12"/>
      <c r="R114" s="12"/>
      <c r="S114" s="12"/>
      <c r="T114" s="5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57"/>
      <c r="Q115" s="12"/>
      <c r="R115" s="12"/>
      <c r="S115" s="12"/>
      <c r="T115" s="5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1:50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57"/>
      <c r="Q116" s="12"/>
      <c r="R116" s="12"/>
      <c r="S116" s="12"/>
      <c r="T116" s="5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1:50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57"/>
      <c r="Q117" s="12"/>
      <c r="R117" s="12"/>
      <c r="S117" s="12"/>
      <c r="T117" s="5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1:50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57"/>
      <c r="Q118" s="12"/>
      <c r="R118" s="12"/>
      <c r="S118" s="12"/>
      <c r="T118" s="5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1:50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57"/>
      <c r="Q119" s="12"/>
      <c r="R119" s="12"/>
      <c r="S119" s="12"/>
      <c r="T119" s="5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1:50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57"/>
      <c r="Q120" s="12"/>
      <c r="R120" s="12"/>
      <c r="S120" s="12"/>
      <c r="T120" s="5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1:50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57"/>
      <c r="Q121" s="12"/>
      <c r="R121" s="12"/>
      <c r="S121" s="12"/>
      <c r="T121" s="5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1:50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57"/>
      <c r="Q122" s="12"/>
      <c r="R122" s="12"/>
      <c r="S122" s="12"/>
      <c r="T122" s="5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1:50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57"/>
      <c r="Q123" s="12"/>
      <c r="R123" s="12"/>
      <c r="S123" s="12"/>
      <c r="T123" s="57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1:50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57"/>
      <c r="Q124" s="12"/>
      <c r="R124" s="12"/>
      <c r="S124" s="12"/>
      <c r="T124" s="5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1:50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57"/>
      <c r="Q125" s="12"/>
      <c r="R125" s="12"/>
      <c r="S125" s="12"/>
      <c r="T125" s="5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1:50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57"/>
      <c r="Q126" s="12"/>
      <c r="R126" s="12"/>
      <c r="S126" s="12"/>
      <c r="T126" s="5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1:50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57"/>
      <c r="Q127" s="12"/>
      <c r="R127" s="12"/>
      <c r="S127" s="12"/>
      <c r="T127" s="5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1:50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57"/>
      <c r="Q128" s="12"/>
      <c r="R128" s="12"/>
      <c r="S128" s="12"/>
      <c r="T128" s="5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1:50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57"/>
      <c r="Q129" s="12"/>
      <c r="R129" s="12"/>
      <c r="S129" s="12"/>
      <c r="T129" s="5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1:50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57"/>
      <c r="Q130" s="12"/>
      <c r="R130" s="12"/>
      <c r="S130" s="12"/>
      <c r="T130" s="5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1:50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57"/>
      <c r="Q131" s="12"/>
      <c r="R131" s="12"/>
      <c r="S131" s="12"/>
      <c r="T131" s="5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1:50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57"/>
      <c r="Q132" s="12"/>
      <c r="R132" s="12"/>
      <c r="S132" s="12"/>
      <c r="T132" s="5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1:50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57"/>
      <c r="Q133" s="12"/>
      <c r="R133" s="12"/>
      <c r="S133" s="12"/>
      <c r="T133" s="5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1:50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57"/>
      <c r="Q134" s="12"/>
      <c r="R134" s="12"/>
      <c r="S134" s="12"/>
      <c r="T134" s="5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1:50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57"/>
      <c r="Q135" s="12"/>
      <c r="R135" s="12"/>
      <c r="S135" s="12"/>
      <c r="T135" s="5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spans="1:50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57"/>
      <c r="Q136" s="12"/>
      <c r="R136" s="12"/>
      <c r="S136" s="12"/>
      <c r="T136" s="5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spans="1:50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57"/>
      <c r="Q137" s="12"/>
      <c r="R137" s="12"/>
      <c r="S137" s="12"/>
      <c r="T137" s="5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spans="1:50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57"/>
      <c r="Q138" s="12"/>
      <c r="R138" s="12"/>
      <c r="S138" s="12"/>
      <c r="T138" s="5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spans="1:50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57"/>
      <c r="Q139" s="12"/>
      <c r="R139" s="12"/>
      <c r="S139" s="12"/>
      <c r="T139" s="5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spans="1:50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57"/>
      <c r="Q140" s="12"/>
      <c r="R140" s="12"/>
      <c r="S140" s="12"/>
      <c r="T140" s="5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spans="1:50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57"/>
      <c r="Q141" s="12"/>
      <c r="R141" s="12"/>
      <c r="S141" s="12"/>
      <c r="T141" s="5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spans="1:50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57"/>
      <c r="Q142" s="12"/>
      <c r="R142" s="12"/>
      <c r="S142" s="12"/>
      <c r="T142" s="5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spans="1:50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57"/>
      <c r="Q143" s="12"/>
      <c r="R143" s="12"/>
      <c r="S143" s="12"/>
      <c r="T143" s="5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57"/>
      <c r="Q144" s="12"/>
      <c r="R144" s="12"/>
      <c r="S144" s="12"/>
      <c r="T144" s="5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spans="1:50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57"/>
      <c r="Q145" s="12"/>
      <c r="R145" s="12"/>
      <c r="S145" s="12"/>
      <c r="T145" s="5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spans="1:50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57"/>
      <c r="Q146" s="12"/>
      <c r="R146" s="12"/>
      <c r="S146" s="12"/>
      <c r="T146" s="5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spans="1:50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57"/>
      <c r="Q147" s="12"/>
      <c r="R147" s="12"/>
      <c r="S147" s="12"/>
      <c r="T147" s="5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spans="1:50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57"/>
      <c r="Q148" s="12"/>
      <c r="R148" s="12"/>
      <c r="S148" s="12"/>
      <c r="T148" s="5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spans="1:50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57"/>
      <c r="Q149" s="12"/>
      <c r="R149" s="12"/>
      <c r="S149" s="12"/>
      <c r="T149" s="5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spans="1:50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57"/>
      <c r="Q150" s="12"/>
      <c r="R150" s="12"/>
      <c r="S150" s="12"/>
      <c r="T150" s="5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spans="1:50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57"/>
      <c r="Q151" s="12"/>
      <c r="R151" s="12"/>
      <c r="S151" s="12"/>
      <c r="T151" s="5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spans="1:50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57"/>
      <c r="Q152" s="12"/>
      <c r="R152" s="12"/>
      <c r="S152" s="12"/>
      <c r="T152" s="5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spans="1:50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57"/>
      <c r="Q153" s="12"/>
      <c r="R153" s="12"/>
      <c r="S153" s="12"/>
      <c r="T153" s="5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spans="1:50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57"/>
      <c r="Q154" s="12"/>
      <c r="R154" s="12"/>
      <c r="S154" s="12"/>
      <c r="T154" s="5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spans="1:50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57"/>
      <c r="Q155" s="12"/>
      <c r="R155" s="12"/>
      <c r="S155" s="12"/>
      <c r="T155" s="5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spans="1:50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57"/>
      <c r="Q156" s="12"/>
      <c r="R156" s="12"/>
      <c r="S156" s="12"/>
      <c r="T156" s="5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spans="1:50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57"/>
      <c r="Q157" s="12"/>
      <c r="R157" s="12"/>
      <c r="S157" s="12"/>
      <c r="T157" s="5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spans="1:50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57"/>
      <c r="Q158" s="12"/>
      <c r="R158" s="12"/>
      <c r="S158" s="12"/>
      <c r="T158" s="5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spans="1:50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57"/>
      <c r="Q159" s="12"/>
      <c r="R159" s="12"/>
      <c r="S159" s="12"/>
      <c r="T159" s="5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spans="1:50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57"/>
      <c r="Q160" s="12"/>
      <c r="R160" s="12"/>
      <c r="S160" s="12"/>
      <c r="T160" s="5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spans="1:50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57"/>
      <c r="Q161" s="12"/>
      <c r="R161" s="12"/>
      <c r="S161" s="12"/>
      <c r="T161" s="5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spans="1:50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57"/>
      <c r="Q162" s="12"/>
      <c r="R162" s="12"/>
      <c r="S162" s="12"/>
      <c r="T162" s="5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spans="1:50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57"/>
      <c r="Q163" s="12"/>
      <c r="R163" s="12"/>
      <c r="S163" s="12"/>
      <c r="T163" s="5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spans="1:50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57"/>
      <c r="Q164" s="12"/>
      <c r="R164" s="12"/>
      <c r="S164" s="12"/>
      <c r="T164" s="5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spans="1:50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57"/>
      <c r="Q165" s="12"/>
      <c r="R165" s="12"/>
      <c r="S165" s="12"/>
      <c r="T165" s="5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spans="1:50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57"/>
      <c r="Q166" s="12"/>
      <c r="R166" s="12"/>
      <c r="S166" s="12"/>
      <c r="T166" s="5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spans="1:50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57"/>
      <c r="Q167" s="12"/>
      <c r="R167" s="12"/>
      <c r="S167" s="12"/>
      <c r="T167" s="5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spans="1:50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57"/>
      <c r="Q168" s="12"/>
      <c r="R168" s="12"/>
      <c r="S168" s="12"/>
      <c r="T168" s="5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spans="1:50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57"/>
      <c r="Q169" s="12"/>
      <c r="R169" s="12"/>
      <c r="S169" s="12"/>
      <c r="T169" s="5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spans="1:50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57"/>
      <c r="Q170" s="12"/>
      <c r="R170" s="12"/>
      <c r="S170" s="12"/>
      <c r="T170" s="57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spans="1:50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57"/>
      <c r="Q171" s="12"/>
      <c r="R171" s="12"/>
      <c r="S171" s="12"/>
      <c r="T171" s="5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spans="1:50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57"/>
      <c r="Q172" s="12"/>
      <c r="R172" s="12"/>
      <c r="S172" s="12"/>
      <c r="T172" s="5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spans="1:50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57"/>
      <c r="Q173" s="12"/>
      <c r="R173" s="12"/>
      <c r="S173" s="12"/>
      <c r="T173" s="5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spans="1:50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57"/>
      <c r="Q174" s="12"/>
      <c r="R174" s="12"/>
      <c r="S174" s="12"/>
      <c r="T174" s="5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spans="1:50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57"/>
      <c r="Q175" s="12"/>
      <c r="R175" s="12"/>
      <c r="S175" s="12"/>
      <c r="T175" s="5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spans="1:50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57"/>
      <c r="Q176" s="12"/>
      <c r="R176" s="12"/>
      <c r="S176" s="12"/>
      <c r="T176" s="5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spans="1:50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57"/>
      <c r="Q177" s="12"/>
      <c r="R177" s="12"/>
      <c r="S177" s="12"/>
      <c r="T177" s="5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spans="1:50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57"/>
      <c r="Q178" s="12"/>
      <c r="R178" s="12"/>
      <c r="S178" s="12"/>
      <c r="T178" s="5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spans="1:50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57"/>
      <c r="Q179" s="12"/>
      <c r="R179" s="12"/>
      <c r="S179" s="12"/>
      <c r="T179" s="5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spans="1:50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57"/>
      <c r="Q180" s="12"/>
      <c r="R180" s="12"/>
      <c r="S180" s="12"/>
      <c r="T180" s="5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spans="1:50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57"/>
      <c r="Q181" s="12"/>
      <c r="R181" s="12"/>
      <c r="S181" s="12"/>
      <c r="T181" s="5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spans="1:50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57"/>
      <c r="Q182" s="12"/>
      <c r="R182" s="12"/>
      <c r="S182" s="12"/>
      <c r="T182" s="5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spans="1:50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57"/>
      <c r="Q183" s="12"/>
      <c r="R183" s="12"/>
      <c r="S183" s="12"/>
      <c r="T183" s="5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spans="1:50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57"/>
      <c r="Q184" s="12"/>
      <c r="R184" s="12"/>
      <c r="S184" s="12"/>
      <c r="T184" s="57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spans="1:50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57"/>
      <c r="Q185" s="12"/>
      <c r="R185" s="12"/>
      <c r="S185" s="12"/>
      <c r="T185" s="5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spans="1:50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57"/>
      <c r="Q186" s="12"/>
      <c r="R186" s="12"/>
      <c r="S186" s="12"/>
      <c r="T186" s="5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spans="1:50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57"/>
      <c r="Q187" s="12"/>
      <c r="R187" s="12"/>
      <c r="S187" s="12"/>
      <c r="T187" s="5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spans="1:50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57"/>
      <c r="Q188" s="12"/>
      <c r="R188" s="12"/>
      <c r="S188" s="12"/>
      <c r="T188" s="5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spans="1:50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57"/>
      <c r="Q189" s="12"/>
      <c r="R189" s="12"/>
      <c r="S189" s="12"/>
      <c r="T189" s="5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spans="1:50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57"/>
      <c r="Q190" s="12"/>
      <c r="R190" s="12"/>
      <c r="S190" s="12"/>
      <c r="T190" s="5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spans="1:50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57"/>
      <c r="Q191" s="12"/>
      <c r="R191" s="12"/>
      <c r="S191" s="12"/>
      <c r="T191" s="5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spans="1:50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57"/>
      <c r="Q192" s="12"/>
      <c r="R192" s="12"/>
      <c r="S192" s="12"/>
      <c r="T192" s="5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spans="1:50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57"/>
      <c r="Q193" s="12"/>
      <c r="R193" s="12"/>
      <c r="S193" s="12"/>
      <c r="T193" s="5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spans="1:50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57"/>
      <c r="Q194" s="12"/>
      <c r="R194" s="12"/>
      <c r="S194" s="12"/>
      <c r="T194" s="5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spans="1:50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57"/>
      <c r="Q195" s="12"/>
      <c r="R195" s="12"/>
      <c r="S195" s="12"/>
      <c r="T195" s="57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spans="1:50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57"/>
      <c r="Q196" s="12"/>
      <c r="R196" s="12"/>
      <c r="S196" s="12"/>
      <c r="T196" s="5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spans="1:50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57"/>
      <c r="Q197" s="12"/>
      <c r="R197" s="12"/>
      <c r="S197" s="12"/>
      <c r="T197" s="5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spans="1:50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57"/>
      <c r="Q198" s="12"/>
      <c r="R198" s="12"/>
      <c r="S198" s="12"/>
      <c r="T198" s="5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spans="1:50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57"/>
      <c r="Q199" s="12"/>
      <c r="R199" s="12"/>
      <c r="S199" s="12"/>
      <c r="T199" s="5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spans="1:50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57"/>
      <c r="Q200" s="12"/>
      <c r="R200" s="12"/>
      <c r="S200" s="12"/>
      <c r="T200" s="5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 count="35">
    <mergeCell ref="R40:T40"/>
    <mergeCell ref="H8:H9"/>
    <mergeCell ref="J8:J9"/>
    <mergeCell ref="K8:K9"/>
    <mergeCell ref="L8:L9"/>
    <mergeCell ref="N8:N9"/>
    <mergeCell ref="R8:R9"/>
    <mergeCell ref="T8:T9"/>
    <mergeCell ref="S8:S9"/>
    <mergeCell ref="B6:Q6"/>
    <mergeCell ref="Q8:Q9"/>
    <mergeCell ref="Q7:T7"/>
    <mergeCell ref="R3:T3"/>
    <mergeCell ref="D8:D9"/>
    <mergeCell ref="F8:F9"/>
    <mergeCell ref="G8:G9"/>
    <mergeCell ref="C8:C9"/>
    <mergeCell ref="E8:E9"/>
    <mergeCell ref="R6:S6"/>
    <mergeCell ref="I8:I9"/>
    <mergeCell ref="M8:M9"/>
    <mergeCell ref="A7:A9"/>
    <mergeCell ref="B7:D7"/>
    <mergeCell ref="M7:P7"/>
    <mergeCell ref="P8:P9"/>
    <mergeCell ref="B8:B9"/>
    <mergeCell ref="O8:O9"/>
    <mergeCell ref="I7:L7"/>
    <mergeCell ref="E7:H7"/>
    <mergeCell ref="S1:T1"/>
    <mergeCell ref="S2:T2"/>
    <mergeCell ref="B4:P4"/>
    <mergeCell ref="R4:T4"/>
    <mergeCell ref="R5:T5"/>
    <mergeCell ref="N2:P2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徐筱懿</dc:creator>
  <cp:lastModifiedBy>主計處第三科</cp:lastModifiedBy>
  <dcterms:created xsi:type="dcterms:W3CDTF">2025-07-01T08:23:55Z</dcterms:created>
  <dcterms:modified xsi:type="dcterms:W3CDTF">2025-07-03T06:51:05Z</dcterms:modified>
</cp:coreProperties>
</file>